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2cf4f7fc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4d5bef040554e40"/>
    <x:sheet xmlns:r="http://schemas.openxmlformats.org/officeDocument/2006/relationships" name="Decision families" sheetId="2" r:id="Ra1ceb4efff1643c2"/>
    <x:sheet xmlns:r="http://schemas.openxmlformats.org/officeDocument/2006/relationships" name="Status legend" sheetId="3" r:id="Ra244c921192c4f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%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02A35"/>
      <x:name val="Carlito"/>
    </x:font>
    <x:font>
      <x:b/>
      <x:sz val="11"/>
      <x:color rgb="FFFFFFFF"/>
      <x:name val="Carlito"/>
    </x:font>
    <x:font>
      <x:b/>
      <x:sz val="13"/>
      <x:color rgb="FF102A35"/>
      <x:name val="Carlito"/>
    </x:font>
    <x:font>
      <x:b/>
      <x:sz val="11"/>
      <x:name val="Carlito"/>
    </x:font>
    <x:font>
      <x:b/>
      <x:sz val="13"/>
      <x:color rgb="FF8B3028"/>
      <x:name val="Carlito"/>
    </x:font>
    <x:font>
      <x:sz val="11"/>
      <x:color rgb="FF102A35"/>
      <x:name val="Carlito"/>
    </x:font>
    <x:font>
      <x:sz val="11"/>
      <x:color rgb="FF245B49"/>
      <x:name val="Carlito"/>
    </x:font>
    <x:font>
      <x:b/>
      <x:sz val="11"/>
      <x:color rgb="FF245B49"/>
      <x:name val="Carlito"/>
    </x:font>
    <x:font>
      <x:b/>
      <x:sz val="11"/>
      <x:color rgb="FF315C7B"/>
      <x:name val="Carlito"/>
    </x:font>
    <x:font>
      <x:b/>
      <x:sz val="11"/>
      <x:color rgb="FF102A35"/>
      <x:name val="Carlito"/>
    </x:font>
    <x:font>
      <x:b/>
      <x:sz val="11"/>
      <x:color rgb="FF8B3028"/>
      <x:name val="Carlito"/>
    </x:font>
    <x:font>
      <x:b/>
      <x:sz val="11"/>
      <x:color rgb="FF8A5A18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02A35"/>
      </x:patternFill>
    </x:fill>
    <x:fill>
      <x:patternFill patternType="solid">
        <x:fgColor rgb="FFE5DCCB"/>
      </x:patternFill>
    </x:fill>
    <x:fill>
      <x:patternFill patternType="solid">
        <x:fgColor rgb="FF245B49"/>
      </x:patternFill>
    </x:fill>
    <x:fill>
      <x:patternFill patternType="solid">
        <x:fgColor rgb="FFF8F6F1"/>
      </x:patternFill>
    </x:fill>
    <x:fill>
      <x:patternFill patternType="solid">
        <x:fgColor rgb="FF8B3028"/>
      </x:patternFill>
    </x:fill>
    <x:fill>
      <x:patternFill patternType="solid">
        <x:fgColor rgb="FFFFF4E0"/>
      </x:patternFill>
    </x:fill>
    <x:fill>
      <x:patternFill patternType="solid">
        <x:fgColor rgb="FFF4F8FA"/>
      </x:patternFill>
    </x:fill>
    <x:fill>
      <x:patternFill patternType="solid">
        <x:fgColor rgb="FFEDF2F1"/>
      </x:patternFill>
    </x:fill>
    <x:fill>
      <x:patternFill patternType="solid">
        <x:fgColor rgb="FFDDEFE6"/>
      </x:patternFill>
    </x:fill>
    <x:fill>
      <x:patternFill patternType="solid">
        <x:fgColor rgb="FFE8EDF5"/>
      </x:patternFill>
    </x:fill>
    <x:fill>
      <x:patternFill patternType="solid">
        <x:fgColor rgb="FFF8DEDB"/>
      </x:patternFill>
    </x:fill>
    <x:fill>
      <x:patternFill patternType="solid">
        <x:fgColor rgb="FFFFF0D8"/>
      </x:patternFill>
    </x:fill>
  </x:fills>
  <x:borders count="1">
    <x:border/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horizontal="center" vertical="top" wrapText="1"/>
    </x:xf>
    <x:xf numFmtId="0" fontId="5" fillId="0" borderId="0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horizontal="center"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horizontal="center" vertical="top" wrapText="1"/>
    </x:xf>
    <x:xf numFmtId="0" fontId="0" fillId="10" borderId="0" xfId="0" applyNumberFormat="1" applyFont="1" applyFill="1" applyBorder="1" applyAlignment="1">
      <x:alignment vertical="top" wrapText="1"/>
    </x:xf>
    <x:xf numFmtId="0" fontId="9" fillId="10" borderId="0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 applyAlignment="1">
      <x:alignment vertical="top" wrapText="1"/>
    </x:xf>
    <x:xf numFmtId="0" fontId="10" fillId="11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11" fillId="5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 applyAlignment="1">
      <x:alignment vertical="top" wrapText="1"/>
    </x:xf>
    <x:xf numFmtId="0" fontId="12" fillId="12" borderId="0" xfId="0" applyNumberFormat="1" applyFont="1" applyFill="1" applyBorder="1" applyAlignment="1">
      <x:alignment vertical="top" wrapText="1"/>
    </x:xf>
    <x:xf numFmtId="0" fontId="0" fillId="13" borderId="0" xfId="0" applyNumberFormat="1" applyFont="1" applyFill="1" applyBorder="1" applyAlignment="1">
      <x:alignment vertical="top" wrapText="1"/>
    </x:xf>
    <x:xf numFmtId="0" fontId="13" fillId="1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ont>
        <x:b/>
        <x:color rgb="FF245B49"/>
      </x:font>
      <x:fill>
        <x:patternFill patternType="solid">
          <x:bgColor rgb="FFDDEFE6"/>
        </x:patternFill>
      </x:fill>
    </x:dxf>
    <x:dxf>
      <x:font>
        <x:b/>
        <x:color rgb="FF8B3028"/>
      </x:font>
      <x:fill>
        <x:patternFill patternType="solid">
          <x:bgColor rgb="FFF8DEDB"/>
        </x:patternFill>
      </x:fill>
    </x:dxf>
    <x:dxf>
      <x:font>
        <x:b/>
        <x:color rgb="FF245B49"/>
      </x:font>
      <x:fill>
        <x:patternFill patternType="solid">
          <x:bgColor rgb="FFDDEFE6"/>
        </x:patternFill>
      </x:fill>
    </x:dxf>
    <x:dxf>
      <x:font>
        <x:b/>
        <x:color rgb="FF315C7B"/>
      </x:font>
      <x:fill>
        <x:patternFill patternType="solid">
          <x:bgColor rgb="FFE8EDF5"/>
        </x:patternFill>
      </x:fill>
    </x:dxf>
    <x:dxf>
      <x:font>
        <x:b/>
        <x:color rgb="FF8A5A18"/>
      </x:font>
      <x:fill>
        <x:patternFill patternType="solid">
          <x:bgColor rgb="FFFFF0D8"/>
        </x:patternFill>
      </x:fill>
    </x:dxf>
    <x:dxf>
      <x:font>
        <x:b/>
        <x:color rgb="FF8B3028"/>
      </x:font>
      <x:fill>
        <x:patternFill patternType="solid">
          <x:bgColor rgb="FFF8DEDB"/>
        </x:patternFill>
      </x:fill>
    </x:dxf>
    <x:dxf>
      <x:font>
        <x:b/>
        <x:color rgb="FF8B3028"/>
      </x:font>
      <x:fill>
        <x:patternFill patternType="solid">
          <x:bgColor rgb="FFF8DEDB"/>
        </x:patternFill>
      </x:fill>
    </x:dxf>
    <x:dxf>
      <x:font>
        <x:b/>
        <x:color rgb="FF8B3028"/>
      </x:font>
      <x:fill>
        <x:patternFill patternType="solid">
          <x:bgColor rgb="FFF8DEDB"/>
        </x:patternFill>
      </x:fill>
    </x:dxf>
    <x:dxf>
      <x:font>
        <x:b/>
        <x:color rgb="FF8A5A18"/>
      </x:font>
      <x:fill>
        <x:patternFill patternType="solid">
          <x:bgColor rgb="FFFFF0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6bd2afdc146e4" /><Relationship Type="http://schemas.openxmlformats.org/officeDocument/2006/relationships/theme" Target="/xl/theme/theme1.xml" Id="R82b00aea19794dca" /><Relationship Type="http://schemas.openxmlformats.org/officeDocument/2006/relationships/sharedStrings" Target="/xl/sharedStrings.xml" Id="Rda6844ac824a4ace" /><Relationship Type="http://schemas.openxmlformats.org/officeDocument/2006/relationships/worksheet" Target="/xl/worksheets/sheet1.xml" Id="Rf4d5bef040554e40" /><Relationship Type="http://schemas.openxmlformats.org/officeDocument/2006/relationships/worksheet" Target="/xl/worksheets/sheet2.xml" Id="Ra1ceb4efff1643c2" /><Relationship Type="http://schemas.openxmlformats.org/officeDocument/2006/relationships/worksheet" Target="/xl/worksheets/sheet3.xml" Id="Ra244c921192c4f22" /></Relationships>
</file>

<file path=xl/tables/table1.xml><?xml version="1.0" encoding="utf-8"?>
<x:table xmlns:x="http://schemas.openxmlformats.org/spreadsheetml/2006/main" id="2" name="DecisionContinuitySummaryTable" displayName="DecisionContinuitySummaryTable" ref="A4:D11" headerRowCount="1" totalsRowCount="0" totalsRowShown="0">
  <x:autoFilter ref="A4:D11"/>
  <x:tableColumns count="4">
    <x:tableColumn id="1" name="Metric"/>
    <x:tableColumn id="2" name="Calculated"/>
    <x:tableColumn id="3" name="JSON"/>
    <x:tableColumn id="4" name="Varianc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1" name="DecisionContinuityTable" displayName="DecisionContinuityTable" ref="A3:X54" headerRowCount="1" totalsRowCount="0" totalsRowShown="0">
  <x:autoFilter ref="A3:X54"/>
  <x:tableColumns count="24">
    <x:tableColumn id="1" name="Sort date (ISO)"/>
    <x:tableColumn id="2" name="Same-date seq"/>
    <x:tableColumn id="3" name="Period / periodo"/>
    <x:tableColumn id="4" name="Stable ID"/>
    <x:tableColumn id="5" name="Family (ES)"/>
    <x:tableColumn id="6" name="Family (EN)"/>
    <x:tableColumn id="7" name="Proceeding / lane (ES)"/>
    <x:tableColumn id="8" name="Proceeding / lane (EN)"/>
    <x:tableColumn id="9" name="Coverage state"/>
    <x:tableColumn id="10" name="Status (ES)"/>
    <x:tableColumn id="11" name="Status (EN)"/>
    <x:tableColumn id="12" name="Classification code"/>
    <x:tableColumn id="13" name="Classification (ES)"/>
    <x:tableColumn id="14" name="Classification (EN)"/>
    <x:tableColumn id="15" name="Row type"/>
    <x:tableColumn id="16" name="Date status"/>
    <x:tableColumn id="17" name="Canonical record IDs"/>
    <x:tableColumn id="18" name="Priority"/>
    <x:tableColumn id="19" name="Copy control"/>
    <x:tableColumn id="20" name="Public access"/>
    <x:tableColumn id="21" name="Remaining gap (ES)"/>
    <x:tableColumn id="22" name="Remaining gap (EN)"/>
    <x:tableColumn id="23" name="Public ES"/>
    <x:tableColumn id="24" name="Public E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cisionStatusLegendTable" displayName="DecisionStatusLegendTable" ref="A3:G12" headerRowCount="1" totalsRowCount="0" totalsRowShown="0">
  <x:autoFilter ref="A3:G12"/>
  <x:tableColumns count="7">
    <x:tableColumn id="1" name="Coverage state"/>
    <x:tableColumn id="2" name="Label (ES)"/>
    <x:tableColumn id="3" name="Label (EN)"/>
    <x:tableColumn id="4" name="Count"/>
    <x:tableColumn id="5" name="Share"/>
    <x:tableColumn id="6" name="Meaning (ES)"/>
    <x:tableColumn id="7" name="Meaning (EN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ecisionClassificationLegendTable" displayName="DecisionClassificationLegendTable" ref="A16:E21" headerRowCount="1" totalsRowCount="0" totalsRowShown="0">
  <x:autoFilter ref="A16:E21"/>
  <x:tableColumns count="5">
    <x:tableColumn id="1" name="Classification code"/>
    <x:tableColumn id="2" name="Label (ES)"/>
    <x:tableColumn id="3" name="Label (EN)"/>
    <x:tableColumn id="4" name="Calculated"/>
    <x:tableColumn id="5" name="JSON declar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f7cb89e9d247d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f5607fb27df48f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7261502dbb04c9c" /><Relationship Type="http://schemas.openxmlformats.org/officeDocument/2006/relationships/table" Target="/xl/tables/table4.xml" Id="R67bb71c6a63449c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  <x:selection pane="topRight" activeCell="C1" sqref="C1"/>
      <x:selection pane="bottomLeft" activeCell="A4" sqref="A4"/>
      <x:selection pane="bottomRight" activeCell="C4" sqref="C4"/>
    </x:sheetView>
  </x:sheetViews>
  <x:sheetFormatPr defaultRowHeight="15"/>
  <x:cols>
    <x:col min="1" max="1" width="31" hidden="0" customWidth="1"/>
    <x:col min="2" max="2" width="13" hidden="0" customWidth="1"/>
    <x:col min="3" max="3" width="13" hidden="0" customWidth="1"/>
    <x:col min="4" max="4" width="13" hidden="0" customWidth="1"/>
    <x:col min="5" max="5" width="15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34" customHeight="1">
      <x:c r="A1" s="3" t="str">
        <x:v>Concurso 36/2012 — Decision continuity audit, 2014–2026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7" t="str">
        <x:v>Public-safe coverage matrix · control date 2026-08-28 · certified docket denominator not obtained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>
      <x:c r="A4" s="10" t="str">
        <x:v>Metric</x:v>
      </x:c>
      <x:c r="B4" s="10" t="str">
        <x:v>Calculated</x:v>
      </x:c>
      <x:c r="C4" s="10" t="str">
        <x:v>JSON</x:v>
      </x:c>
      <x:c r="D4" s="10" t="str">
        <x:v>Variance</x:v>
      </x:c>
      <x:c r="F4" s="20" t="str">
        <x:v>Controlling conclusion / conclusión rectora</x:v>
      </x:c>
      <x:c r="G4" s="20"/>
      <x:c r="H4" s="20"/>
      <x:c r="I4" s="20"/>
      <x:c r="J4" s="20"/>
    </x:row>
    <x:row r="5">
      <x:c r="A5" s="12" t="str">
        <x:v>Audited control rows</x:v>
      </x:c>
      <x:c r="B5" s="15" t="n">
        <x:f>COUNTA('Decision families'!$D$4:$D$54)</x:f>
        <x:v>51</x:v>
      </x:c>
      <x:c r="C5" s="15" t="n">
        <x:v>51</x:v>
      </x:c>
      <x:c r="D5" s="18" t="n">
        <x:f>B5-C5</x:f>
        <x:v>0</x:v>
      </x:c>
      <x:c r="F5" s="24" t="str">
        <x:v>PARTIAL — CERTIFIED DENOMINATOR AND DECISION FAMILIES STILL OPEN</x:v>
      </x:c>
      <x:c r="G5" s="24"/>
      <x:c r="H5" s="24"/>
      <x:c r="I5" s="24"/>
      <x:c r="J5" s="24"/>
    </x:row>
    <x:row r="6">
      <x:c r="A6" s="12" t="str">
        <x:v>Core primary decisions controlled</x:v>
      </x:c>
      <x:c r="B6" s="15" t="n">
        <x:f>COUNTIF('Decision families'!$L$4:$L$54,"core_primary_decision_controlled")</x:f>
        <x:v>28</x:v>
      </x:c>
      <x:c r="C6" s="15" t="n">
        <x:v>28</x:v>
      </x:c>
      <x:c r="D6" s="18" t="n">
        <x:f>B6-C6</x:f>
        <x:v>0</x:v>
      </x:c>
      <x:c r="F6" s="24"/>
      <x:c r="G6" s="24"/>
      <x:c r="H6" s="24"/>
      <x:c r="I6" s="24"/>
      <x:c r="J6" s="24"/>
    </x:row>
    <x:row r="7">
      <x:c r="A7" s="12" t="str">
        <x:v>Earlier in-case anchors controlled</x:v>
      </x:c>
      <x:c r="B7" s="15" t="n">
        <x:f>COUNTIF('Decision families'!$L$4:$L$54,"earlier_in_case_anchor_decision_controlled")</x:f>
        <x:v>4</x:v>
      </x:c>
      <x:c r="C7" s="15" t="n">
        <x:v>4</x:v>
      </x:c>
      <x:c r="D7" s="18" t="n">
        <x:f>B7-C7</x:f>
        <x:v>0</x:v>
      </x:c>
      <x:c r="F7" s="24"/>
      <x:c r="G7" s="24"/>
      <x:c r="H7" s="24"/>
      <x:c r="I7" s="24"/>
      <x:c r="J7" s="24"/>
    </x:row>
    <x:row r="8">
      <x:c r="A8" s="12" t="str">
        <x:v>Connected/contextual primary controls</x:v>
      </x:c>
      <x:c r="B8" s="15" t="n">
        <x:f>COUNTIF('Decision families'!$L$4:$L$54,"connected_or_contextual_primary_decision_controlled")</x:f>
        <x:v>2</x:v>
      </x:c>
      <x:c r="C8" s="15" t="n">
        <x:v>2</x:v>
      </x:c>
      <x:c r="D8" s="18" t="n">
        <x:f>B8-C8</x:f>
        <x:v>0</x:v>
      </x:c>
      <x:c r="F8" s="28" t="str">
        <x:v>A located copy closes only its copy node. Filing, opposition, service, review, appeal, finality and implementation/accounting remain separate.</x:v>
      </x:c>
      <x:c r="G8" s="28"/>
      <x:c r="H8" s="28"/>
      <x:c r="I8" s="28"/>
      <x:c r="J8" s="28"/>
    </x:row>
    <x:row r="9">
      <x:c r="A9" s="12" t="str">
        <x:v>Controlled court-office acts</x:v>
      </x:c>
      <x:c r="B9" s="15" t="n">
        <x:f>COUNTIF('Decision families'!$L$4:$L$54,"controlled_court_office_act")</x:f>
        <x:v>2</x:v>
      </x:c>
      <x:c r="C9" s="15" t="n">
        <x:v>2</x:v>
      </x:c>
      <x:c r="D9" s="18" t="n">
        <x:f>B9-C9</x:f>
        <x:v>0</x:v>
      </x:c>
      <x:c r="F9" s="28"/>
      <x:c r="G9" s="28"/>
      <x:c r="H9" s="28"/>
      <x:c r="I9" s="28"/>
      <x:c r="J9" s="28"/>
    </x:row>
    <x:row r="10">
      <x:c r="A10" s="12" t="str">
        <x:v>Unresolved or partial family rows</x:v>
      </x:c>
      <x:c r="B10" s="15" t="n">
        <x:f>COUNTIF('Decision families'!$L$4:$L$54,"unresolved_or_partial_family")</x:f>
        <x:v>15</x:v>
      </x:c>
      <x:c r="C10" s="15" t="n">
        <x:v>15</x:v>
      </x:c>
      <x:c r="D10" s="18" t="n">
        <x:f>B10-C10</x:f>
        <x:v>0</x:v>
      </x:c>
      <x:c r="F10" s="28"/>
      <x:c r="G10" s="28"/>
      <x:c r="H10" s="28"/>
      <x:c r="I10" s="28"/>
      <x:c r="J10" s="28"/>
    </x:row>
    <x:row r="11">
      <x:c r="A11" s="12" t="str">
        <x:v>Partition total</x:v>
      </x:c>
      <x:c r="B11" s="15" t="n">
        <x:f>SUM(B6:B10)</x:f>
        <x:v>51</x:v>
      </x:c>
      <x:c r="C11" s="15" t="n">
        <x:f>C5</x:f>
        <x:v>51</x:v>
      </x:c>
      <x:c r="D11" s="18" t="n">
        <x:f>B11-C11</x:f>
        <x:v>0</x:v>
      </x:c>
      <x:c r="F11" s="28"/>
      <x:c r="G11" s="28"/>
      <x:c r="H11" s="28"/>
      <x:c r="I11" s="28"/>
      <x:c r="J11" s="28"/>
    </x:row>
    <x:row r="13">
      <x:c r="A13" s="9" t="str">
        <x:v>Scope / Alcance</x:v>
      </x:c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30" customHeight="1">
      <x:c r="A14" s="29" t="str">
        <x:v>Eje de decisiones judiciales y Providencias, cuatro anclas internas de 2017, dos decisiones contextuales separadas, dos actos seleccionados de oficina judicial necesarios para familias de producción y quince familias abiertas, desde 2014 hasta el corte.</x:v>
      </x:c>
      <x:c r="B14" s="29"/>
      <x:c r="C14" s="29"/>
      <x:c r="D14" s="29"/>
      <x:c r="E14" s="29"/>
      <x:c r="F14" s="29" t="str">
        <x:v>Judicial-decision and direction spine, four earlier in-case 2017 anchors, two separate contextual decisions, two selected court-office acts needed for production families, and fifteen open families from 2014 through the cutoff.</x:v>
      </x:c>
      <x:c r="G14" s="29"/>
      <x:c r="H14" s="29"/>
      <x:c r="I14" s="29"/>
      <x:c r="J14" s="29"/>
    </x:row>
    <x:row r="15" ht="30" customHeight="1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</x:row>
    <x:row r="16" ht="30" customHeight="1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</x:row>
    <x:row r="17" ht="30" customHeight="1">
      <x:c r="A17" s="32" t="str">
        <x:v>No es un censo completo de actos LAJ ni escritos, ni certifica que se haya obtenido todo el expediente. Excluye localizadores privados, originales sin redactar e inferencias de inexistencia o ilicitud por ausencia documental.</x:v>
      </x:c>
      <x:c r="B17" s="32"/>
      <x:c r="C17" s="32"/>
      <x:c r="D17" s="32"/>
      <x:c r="E17" s="32"/>
      <x:c r="F17" s="32" t="str">
        <x:v>It is not a full LAJ-act or filing census and does not certify that the whole docket has been obtained. It excludes private locators, unredacted originals and inferences of nonexistence or unlawfulness from a missing record.</x:v>
      </x:c>
      <x:c r="G17" s="32"/>
      <x:c r="H17" s="32"/>
      <x:c r="I17" s="32"/>
      <x:c r="J17" s="32"/>
    </x:row>
    <x:row r="18" ht="30" customHeight="1">
      <x:c r="A18" s="32"/>
      <x:c r="B18" s="32"/>
      <x:c r="C18" s="32"/>
      <x:c r="D18" s="32"/>
      <x:c r="E18" s="32"/>
      <x:c r="F18" s="32"/>
      <x:c r="G18" s="32"/>
      <x:c r="H18" s="32"/>
      <x:c r="I18" s="32"/>
      <x:c r="J18" s="32"/>
    </x:row>
    <x:row r="19" ht="30" customHeight="1">
      <x:c r="A19" s="32"/>
      <x:c r="B19" s="32"/>
      <x:c r="C19" s="32"/>
      <x:c r="D19" s="32"/>
      <x:c r="E19" s="32"/>
      <x:c r="F19" s="32"/>
      <x:c r="G19" s="32"/>
      <x:c r="H19" s="32"/>
      <x:c r="I19" s="32"/>
      <x:c r="J19" s="32"/>
    </x:row>
    <x:row r="21">
      <x:c r="A21" s="34" t="str">
        <x:v>https://sbu001monterecco.github.io/por-derecho/es/concurso-36-2012-autos-resoluciones/#continuidad-2014-2026</x:v>
      </x:c>
      <x:c r="B21" s="34"/>
      <x:c r="C21" s="34"/>
      <x:c r="D21" s="34"/>
      <x:c r="E21" s="34"/>
      <x:c r="F21" s="34" t="str">
        <x:v>https://sbu001monterecco.github.io/por-derecho/en/insolvency-36-2012-orders-decisions/#continuity-2014-2026</x:v>
      </x:c>
      <x:c r="G21" s="34"/>
      <x:c r="H21" s="34"/>
      <x:c r="I21" s="34"/>
      <x:c r="J21" s="34"/>
    </x:row>
  </x:sheetData>
  <x:mergeCells>
    <x:mergeCell ref="A1:J1"/>
    <x:mergeCell ref="A2:J2"/>
    <x:mergeCell ref="F4:J4"/>
    <x:mergeCell ref="F5:J7"/>
    <x:mergeCell ref="F8:J11"/>
    <x:mergeCell ref="A13:J13"/>
    <x:mergeCell ref="A14:E16"/>
    <x:mergeCell ref="F14:J16"/>
    <x:mergeCell ref="A17:E19"/>
    <x:mergeCell ref="F17:J19"/>
    <x:mergeCell ref="A21:E21"/>
    <x:mergeCell ref="F21:J21"/>
  </x:mergeCells>
  <x:conditionalFormatting sqref="D5:D11">
    <x:cfRule type="cellIs" dxfId="0" priority="1" operator="equal">
      <x:formula>0</x:formula>
    </x:cfRule>
    <x:cfRule type="cellIs" dxfId="1" priority="2" operator="not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af7cb89e9d247d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  <x:selection pane="topRight" activeCell="C1" sqref="C1"/>
      <x:selection pane="bottomLeft" activeCell="A4" sqref="A4"/>
      <x:selection pane="bottomRight" activeCell="C4" sqref="C4"/>
    </x:sheetView>
  </x:sheetViews>
  <x:sheetFormatPr defaultRowHeight="15"/>
  <x:cols>
    <x:col min="1" max="1" width="15" hidden="0" customWidth="1"/>
    <x:col min="2" max="2" width="12" hidden="0" customWidth="1"/>
    <x:col min="3" max="3" width="17" hidden="0" customWidth="1"/>
    <x:col min="4" max="4" width="31" hidden="0" customWidth="1"/>
    <x:col min="5" max="5" width="35" hidden="0" customWidth="1"/>
    <x:col min="6" max="6" width="35" hidden="0" customWidth="1"/>
    <x:col min="7" max="7" width="29" hidden="0" customWidth="1"/>
    <x:col min="8" max="8" width="29" hidden="0" customWidth="1"/>
    <x:col min="9" max="9" width="33" hidden="0" customWidth="1"/>
    <x:col min="10" max="10" width="31" hidden="0" customWidth="1"/>
    <x:col min="11" max="11" width="31" hidden="0" customWidth="1"/>
    <x:col min="12" max="12" width="38" hidden="0" customWidth="1"/>
    <x:col min="13" max="13" width="29" hidden="0" customWidth="1"/>
    <x:col min="14" max="14" width="29" hidden="0" customWidth="1"/>
    <x:col min="15" max="15" width="22" hidden="0" customWidth="1"/>
    <x:col min="16" max="16" width="22" hidden="0" customWidth="1"/>
    <x:col min="17" max="17" width="30" hidden="0" customWidth="1"/>
    <x:col min="18" max="18" width="12" hidden="0" customWidth="1"/>
    <x:col min="19" max="19" width="20" hidden="0" customWidth="1"/>
    <x:col min="20" max="20" width="24" hidden="0" customWidth="1"/>
    <x:col min="21" max="21" width="42" hidden="0" customWidth="1"/>
    <x:col min="22" max="22" width="42" hidden="0" customWidth="1"/>
    <x:col min="23" max="23" width="40" hidden="0" customWidth="1"/>
    <x:col min="24" max="24" width="40" hidden="0" customWidth="1"/>
  </x:cols>
  <x:sheetData>
    <x:row r="1" ht="34" customHeight="1">
      <x:c r="A1" s="3" t="str">
        <x:v>Concurso 36/2012 — 2014–2026 decision-family continuity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</x:row>
    <x:row r="2" ht="30" customHeight="1">
      <x:c r="A2" s="7" t="str">
        <x:v>51 public-safe control rows · sort by ISO date then sequence · same-date instruments remain separate · no private locators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</x:row>
    <x:row r="3">
      <x:c r="A3" s="36" t="str">
        <x:v>Sort date (ISO)</x:v>
      </x:c>
      <x:c r="B3" s="36" t="str">
        <x:v>Same-date seq</x:v>
      </x:c>
      <x:c r="C3" s="36" t="str">
        <x:v>Period / periodo</x:v>
      </x:c>
      <x:c r="D3" s="36" t="str">
        <x:v>Stable ID</x:v>
      </x:c>
      <x:c r="E3" s="36" t="str">
        <x:v>Family (ES)</x:v>
      </x:c>
      <x:c r="F3" s="36" t="str">
        <x:v>Family (EN)</x:v>
      </x:c>
      <x:c r="G3" s="36" t="str">
        <x:v>Proceeding / lane (ES)</x:v>
      </x:c>
      <x:c r="H3" s="36" t="str">
        <x:v>Proceeding / lane (EN)</x:v>
      </x:c>
      <x:c r="I3" s="36" t="str">
        <x:v>Coverage state</x:v>
      </x:c>
      <x:c r="J3" s="36" t="str">
        <x:v>Status (ES)</x:v>
      </x:c>
      <x:c r="K3" s="36" t="str">
        <x:v>Status (EN)</x:v>
      </x:c>
      <x:c r="L3" s="36" t="str">
        <x:v>Classification code</x:v>
      </x:c>
      <x:c r="M3" s="36" t="str">
        <x:v>Classification (ES)</x:v>
      </x:c>
      <x:c r="N3" s="36" t="str">
        <x:v>Classification (EN)</x:v>
      </x:c>
      <x:c r="O3" s="36" t="str">
        <x:v>Row type</x:v>
      </x:c>
      <x:c r="P3" s="36" t="str">
        <x:v>Date status</x:v>
      </x:c>
      <x:c r="Q3" s="36" t="str">
        <x:v>Canonical record IDs</x:v>
      </x:c>
      <x:c r="R3" s="36" t="str">
        <x:v>Priority</x:v>
      </x:c>
      <x:c r="S3" s="36" t="str">
        <x:v>Copy control</x:v>
      </x:c>
      <x:c r="T3" s="36" t="str">
        <x:v>Public access</x:v>
      </x:c>
      <x:c r="U3" s="36" t="str">
        <x:v>Remaining gap (ES)</x:v>
      </x:c>
      <x:c r="V3" s="36" t="str">
        <x:v>Remaining gap (EN)</x:v>
      </x:c>
      <x:c r="W3" s="36" t="str">
        <x:v>Public ES</x:v>
      </x:c>
      <x:c r="X3" s="36" t="str">
        <x:v>Public EN</x:v>
      </x:c>
    </x:row>
    <x:row r="4" ht="62" customHeight="1">
      <x:c r="A4" s="39" t="str">
        <x:v>2014-01-13</x:v>
      </x:c>
      <x:c r="B4" s="40" t="n">
        <x:v>1</x:v>
      </x:c>
      <x:c r="C4" s="39" t="str">
        <x:v>13/01/2014</x:v>
      </x:c>
      <x:c r="D4" s="39" t="str">
        <x:v>C36-DC-2014-AP89-CONTEXT</x:v>
      </x:c>
      <x:c r="E4" s="38" t="str">
        <x:v>Sentencia 89/2014 en JV 1260/2011 / AP 89/2014</x:v>
      </x:c>
      <x:c r="F4" s="38" t="str">
        <x:v>Judgment 89/2014 in JV 1260/2011 / AP 89/2014</x:v>
      </x:c>
      <x:c r="G4" s="38" t="str">
        <x:v>Procedimiento civil separado · PD-SP-R-0007</x:v>
      </x:c>
      <x:c r="H4" s="38" t="str">
        <x:v>Separate civil proceeding · PD-SP-R-0007</x:v>
      </x:c>
      <x:c r="I4" s="39" t="str">
        <x:v>CONTEXTUAL_PRIMARY_COPY_CONTROLLED</x:v>
      </x:c>
      <x:c r="J4" s="39" t="str">
        <x:v>Copia primaria contextual controlada; procedimiento separado</x:v>
      </x:c>
      <x:c r="K4" s="39" t="str">
        <x:v>Contextual primary copy controlled; separate proceeding</x:v>
      </x:c>
      <x:c r="L4" s="39" t="str">
        <x:v>connected_or_contextual_primary_decision_controlled</x:v>
      </x:c>
      <x:c r="M4" s="39" t="str">
        <x:v>Decisión conexa o contextual controlada</x:v>
      </x:c>
      <x:c r="N4" s="39" t="str">
        <x:v>Connected or contextual decision controlled</x:v>
      </x:c>
      <x:c r="O4" s="38" t="str">
        <x:v>contextual_judicial_act</x:v>
      </x:c>
      <x:c r="P4" s="39" t="str">
        <x:v>exact</x:v>
      </x:c>
      <x:c r="Q4" s="39" t="str">
        <x:v>PD-SP-R-0007</x:v>
      </x:c>
      <x:c r="R4" s="39" t="str">
        <x:v>MEDIUM</x:v>
      </x:c>
      <x:c r="S4" s="39" t="str"/>
      <x:c r="T4" s="39" t="str">
        <x:v>SEPARATE_PUBLIC_ROUTE</x:v>
      </x:c>
      <x:c r="U4" s="38" t="str">
        <x:v>Mantenerla como antecedente contextual y solicitar cualquier incorporación o cita a través del expediente correspondiente; no tratarla como resolución interna del Concurso 36/2012.</x:v>
      </x:c>
      <x:c r="V4" s="38" t="str">
        <x:v>Keep it as contextual background and request any incorporation or citation through the proper file; do not treat it as an in-docket Insolvency 36/2012 decision.</x:v>
      </x:c>
      <x:c r="W4" s="38" t="str">
        <x:v>https://sbu001monterecco.github.io/por-derecho/es/caso-insignia-jv1260-2011-ap89-2014/</x:v>
      </x:c>
      <x:c r="X4" s="38" t="str">
        <x:v>https://sbu001monterecco.github.io/por-derecho/en/flagship-case-jv1260-2011-ap89-2014/</x:v>
      </x:c>
    </x:row>
    <x:row r="5" ht="62" customHeight="1">
      <x:c r="A5" s="39" t="str">
        <x:v>2014-04-29</x:v>
      </x:c>
      <x:c r="B5" s="40" t="n">
        <x:v>1</x:v>
      </x:c>
      <x:c r="C5" s="39" t="str">
        <x:v>29/04/2014</x:v>
      </x:c>
      <x:c r="D5" s="39" t="str">
        <x:v>C36-DC-2014-IN-CASE-DISCOVERY</x:v>
      </x:c>
      <x:c r="E5" s="38" t="str">
        <x:v>Diligencia de 29/04/2014 y referencias 204/14, 677/14 y 2418/14 aún no asignadas con certeza</x:v>
      </x:c>
      <x:c r="F5" s="38" t="str">
        <x:v>29 April 2014 procedural direction and references 204/14, 677/14 and 2418/14 not yet assigned with certainty</x:v>
      </x:c>
      <x:c r="G5" s="38" t="str">
        <x:v>Concurso 36/2012 · identidad exacta pendiente</x:v>
      </x:c>
      <x:c r="H5" s="38" t="str">
        <x:v>Insolvency 36/2012 · exact identity pending</x:v>
      </x:c>
      <x:c r="I5" s="39" t="str">
        <x:v>REFERENCED_PRIMARY_FAMILY_INCOMPLETE</x:v>
      </x:c>
      <x:c r="J5" s="39" t="str">
        <x:v>Familia referenciada; originales incompletos</x:v>
      </x:c>
      <x:c r="K5" s="39" t="str">
        <x:v>Referenced family; primary copies incomplete</x:v>
      </x:c>
      <x:c r="L5" s="39" t="str">
        <x:v>unresolved_or_partial_family</x:v>
      </x:c>
      <x:c r="M5" s="39" t="str">
        <x:v>Familia abierta o parcial</x:v>
      </x:c>
      <x:c r="N5" s="39" t="str">
        <x:v>Open or partial family</x:v>
      </x:c>
      <x:c r="O5" s="38" t="str">
        <x:v>aggregate_discovery_family</x:v>
      </x:c>
      <x:c r="P5" s="39" t="str">
        <x:v>aggregate_earliest_date</x:v>
      </x:c>
      <x:c r="Q5" s="39" t="str">
        <x:v>C36-LAJ-2014-04-29-001</x:v>
      </x:c>
      <x:c r="R5" s="39" t="str">
        <x:v>CRITICAL</x:v>
      </x:c>
      <x:c r="S5" s="39" t="str"/>
      <x:c r="T5" s="39" t="str">
        <x:v>NO_PUBLIC_PRIMARY_COPY</x:v>
      </x:c>
      <x:c r="U5" s="38" t="str">
        <x:v>Obtener la Diligencia firmada y certificar órgano, clase, objeto y relación de las referencias numéricas con este Concurso.</x:v>
      </x:c>
      <x:c r="V5" s="38" t="str">
        <x:v>Obtain the signed direction and certify the court, class, object and relationship of the numbered references to this Insolvency proceeding.</x:v>
      </x:c>
      <x:c r="W5" s="38" t="str">
        <x:v>https://sbu001monterecco.github.io/por-derecho/es/concurso-36-2012-autos-resoluciones/#continuidad-2014-2026</x:v>
      </x:c>
      <x:c r="X5" s="38" t="str">
        <x:v>https://sbu001monterecco.github.io/por-derecho/en/insolvency-36-2012-orders-decisions/#continuity-2014-2026</x:v>
      </x:c>
    </x:row>
    <x:row r="6" ht="62" customHeight="1">
      <x:c r="A6" s="39" t="str">
        <x:v>2015-03-30</x:v>
      </x:c>
      <x:c r="B6" s="40" t="n">
        <x:v>1</x:v>
      </x:c>
      <x:c r="C6" s="39" t="str">
        <x:v>2015</x:v>
      </x:c>
      <x:c r="D6" s="39" t="str">
        <x:v>C36-DC-2015-5599</x:v>
      </x:c>
      <x:c r="E6" s="38" t="str">
        <x:v>Actos de 30/03, 21/05, 20/11, 23/11 y 24/11/2015 y referencia 5599/2015</x:v>
      </x:c>
      <x:c r="F6" s="38" t="str">
        <x:v>Acts of 30 March, 21 May, 20, 23 and 24 November 2015 and reference 5599/2015</x:v>
      </x:c>
      <x:c r="G6" s="38" t="str">
        <x:v>Concurso 36/2012</x:v>
      </x:c>
      <x:c r="H6" s="38" t="str">
        <x:v>Insolvency 36/2012</x:v>
      </x:c>
      <x:c r="I6" s="39" t="str">
        <x:v>IDENTITY_AND_OUTCOME_UNRESOLVED</x:v>
      </x:c>
      <x:c r="J6" s="39" t="str">
        <x:v>Identidad y resultado sin resolver</x:v>
      </x:c>
      <x:c r="K6" s="39" t="str">
        <x:v>Identity and outcome unresolved</x:v>
      </x:c>
      <x:c r="L6" s="39" t="str">
        <x:v>unresolved_or_partial_family</x:v>
      </x:c>
      <x:c r="M6" s="39" t="str">
        <x:v>Familia abierta o parcial</x:v>
      </x:c>
      <x:c r="N6" s="39" t="str">
        <x:v>Open or partial family</x:v>
      </x:c>
      <x:c r="O6" s="38" t="str">
        <x:v>aggregate_discovery_family</x:v>
      </x:c>
      <x:c r="P6" s="39" t="str">
        <x:v>aggregate_earliest_date</x:v>
      </x:c>
      <x:c r="Q6" s="39" t="str">
        <x:v>C36-LAJ-2015-03-30-001; C36-LAJ-2015-05-21-001; C36-LAJ-2015-11-20-001; C36-JUD-2015-11-23-001; C36-JUD-2015-11-24-001</x:v>
      </x:c>
      <x:c r="R6" s="39" t="str">
        <x:v>CRITICAL</x:v>
      </x:c>
      <x:c r="S6" s="39" t="str"/>
      <x:c r="T6" s="39" t="str">
        <x:v>NO_PUBLIC_PRIMARY_COPY</x:v>
      </x:c>
      <x:c r="U6" s="38" t="str">
        <x:v>Recuperar los originales firmados, certificar la referencia 5599/2015 y completar escritos, notificaciones, recursos y firmeza.</x:v>
      </x:c>
      <x:c r="V6" s="38" t="str">
        <x:v>Recover the signed originals, certify reference 5599/2015 and complete filings, service, appeals and finality.</x:v>
      </x:c>
      <x:c r="W6" s="38" t="str">
        <x:v>https://sbu001monterecco.github.io/por-derecho/es/concurso-36-2012-autos-resoluciones/#continuidad-2014-2026</x:v>
      </x:c>
      <x:c r="X6" s="38" t="str">
        <x:v>https://sbu001monterecco.github.io/por-derecho/en/insolvency-36-2012-orders-decisions/#continuity-2014-2026</x:v>
      </x:c>
    </x:row>
    <x:row r="7" ht="62" customHeight="1">
      <x:c r="A7" s="39" t="str">
        <x:v>2016-04-01</x:v>
      </x:c>
      <x:c r="B7" s="40" t="n">
        <x:v>1</x:v>
      </x:c>
      <x:c r="C7" s="39" t="str">
        <x:v>2016</x:v>
      </x:c>
      <x:c r="D7" s="39" t="str">
        <x:v>C36-DC-2016-DEFINITIVE-TEXTS</x:v>
      </x:c>
      <x:c r="E7" s="38" t="str">
        <x:v>Sentencia de 01/04/2016, Diligencia de 01/06/2016 y cadena de textos definitivos</x:v>
      </x:c>
      <x:c r="F7" s="38" t="str">
        <x:v>1 April 2016 judgment, 1 June 2016 direction and definitive-text chain</x:v>
      </x:c>
      <x:c r="G7" s="38" t="str">
        <x:v>Concurso 36/2012</x:v>
      </x:c>
      <x:c r="H7" s="38" t="str">
        <x:v>Insolvency 36/2012</x:v>
      </x:c>
      <x:c r="I7" s="39" t="str">
        <x:v>PARTIAL_SOURCE_CHAIN</x:v>
      </x:c>
      <x:c r="J7" s="39" t="str">
        <x:v>Cadena fuente parcial</x:v>
      </x:c>
      <x:c r="K7" s="39" t="str">
        <x:v>Partial source chain</x:v>
      </x:c>
      <x:c r="L7" s="39" t="str">
        <x:v>unresolved_or_partial_family</x:v>
      </x:c>
      <x:c r="M7" s="39" t="str">
        <x:v>Familia abierta o parcial</x:v>
      </x:c>
      <x:c r="N7" s="39" t="str">
        <x:v>Open or partial family</x:v>
      </x:c>
      <x:c r="O7" s="38" t="str">
        <x:v>aggregate_discovery_family</x:v>
      </x:c>
      <x:c r="P7" s="39" t="str">
        <x:v>aggregate_earliest_date</x:v>
      </x:c>
      <x:c r="Q7" s="39" t="str">
        <x:v>C36-JUD-2016-04-01-001</x:v>
      </x:c>
      <x:c r="R7" s="39" t="str">
        <x:v>HIGH</x:v>
      </x:c>
      <x:c r="S7" s="39" t="str"/>
      <x:c r="T7" s="39" t="str">
        <x:v>NO_PUBLIC_PRIMARY_COPY</x:v>
      </x:c>
      <x:c r="U7" s="38" t="str">
        <x:v>Recuperar los originales firmados y vincular cada lista y anexo con impugnaciones, resoluciones, recursos y firmeza.</x:v>
      </x:c>
      <x:c r="V7" s="38" t="str">
        <x:v>Recover the signed originals and link every list and annex to challenges, decisions, appeals and finality.</x:v>
      </x:c>
      <x:c r="W7" s="38" t="str">
        <x:v>https://sbu001monterecco.github.io/por-derecho/es/concurso-36-2012-autos-resoluciones/#continuidad-2014-2026</x:v>
      </x:c>
      <x:c r="X7" s="38" t="str">
        <x:v>https://sbu001monterecco.github.io/por-derecho/en/insolvency-36-2012-orders-decisions/#continuity-2014-2026</x:v>
      </x:c>
    </x:row>
    <x:row r="8" ht="62" customHeight="1">
      <x:c r="A8" s="39" t="str">
        <x:v>2017-01-20</x:v>
      </x:c>
      <x:c r="B8" s="40" t="n">
        <x:v>1</x:v>
      </x:c>
      <x:c r="C8" s="39" t="str">
        <x:v>20/01/2017</x:v>
      </x:c>
      <x:c r="D8" s="39" t="str">
        <x:v>C36-DC-2017-01-20-DEFINITIVE-TEXTS</x:v>
      </x:c>
      <x:c r="E8" s="38" t="str">
        <x:v>Auto de modificación de textos definitivos respecto de la Comunidad de Propietarios</x:v>
      </x:c>
      <x:c r="F8" s="38" t="str">
        <x:v>Order amending definitive texts concerning the Owners’ Community</x:v>
      </x:c>
      <x:c r="G8" s="38" t="str">
        <x:v>Concurso 36/2012 · Sección 1.ª</x:v>
      </x:c>
      <x:c r="H8" s="38" t="str">
        <x:v>Insolvency 36/2012 · Section 1</x:v>
      </x:c>
      <x:c r="I8" s="39" t="str">
        <x:v>PRIMARY_COPY_CONTROLLED</x:v>
      </x:c>
      <x:c r="J8" s="39" t="str">
        <x:v>Copia primaria controlada</x:v>
      </x:c>
      <x:c r="K8" s="39" t="str">
        <x:v>Primary copy controlled</x:v>
      </x:c>
      <x:c r="L8" s="39" t="str">
        <x:v>earlier_in_case_anchor_decision_controlled</x:v>
      </x:c>
      <x:c r="M8" s="39" t="str">
        <x:v>Ancla interna anterior controlada</x:v>
      </x:c>
      <x:c r="N8" s="39" t="str">
        <x:v>Earlier in-case anchor controlled</x:v>
      </x:c>
      <x:c r="O8" s="38" t="str">
        <x:v>judicial_act</x:v>
      </x:c>
      <x:c r="P8" s="39" t="str">
        <x:v>exact</x:v>
      </x:c>
      <x:c r="Q8" s="39" t="str">
        <x:v>C36-E002</x:v>
      </x:c>
      <x:c r="R8" s="39" t="str">
        <x:v>HIGH</x:v>
      </x:c>
      <x:c r="S8" s="39" t="str"/>
      <x:c r="T8" s="39" t="str">
        <x:v>ANALYTICAL_INDEX_ONLY__CONTROLLED_COPY_NOT_PUBLICLY_POSTED</x:v>
      </x:c>
      <x:c r="U8" s="38" t="str">
        <x:v>Completar solicitud, informe de la Administración Concursal, textos rectificados, notificación y aplicación contable.</x:v>
      </x:c>
      <x:c r="V8" s="38" t="str">
        <x:v>Complete the application, Insolvency Administration report, amended texts, service and accounting implementation.</x:v>
      </x:c>
      <x:c r="W8" s="38" t="str">
        <x:v>https://sbu001monterecco.github.io/por-derecho/archive/concurso36-primary-autos-21aug2026/FORENSIC_EVIDENCE_INDEX_CONCURSO_36_2012_21AUG2026.csv</x:v>
      </x:c>
      <x:c r="X8" s="38" t="str">
        <x:v>https://sbu001monterecco.github.io/por-derecho/archive/concurso36-primary-autos-21aug2026/FORENSIC_EVIDENCE_INDEX_CONCURSO_36_2012_21AUG2026.csv</x:v>
      </x:c>
    </x:row>
    <x:row r="9" ht="62" customHeight="1">
      <x:c r="A9" s="39" t="str">
        <x:v>2017-03-22</x:v>
      </x:c>
      <x:c r="B9" s="40" t="n">
        <x:v>1</x:v>
      </x:c>
      <x:c r="C9" s="39" t="str">
        <x:v>22/03/2017</x:v>
      </x:c>
      <x:c r="D9" s="39" t="str">
        <x:v>C36-DC-2017-03-22-CONVENIO</x:v>
      </x:c>
      <x:c r="E9" s="38" t="str">
        <x:v>Auto que concluye la fase común y abre convenio</x:v>
      </x:c>
      <x:c r="F9" s="38" t="str">
        <x:v>Order ending the common phase and opening the composition stage</x:v>
      </x:c>
      <x:c r="G9" s="38" t="str">
        <x:v>Concurso 36/2012</x:v>
      </x:c>
      <x:c r="H9" s="38" t="str">
        <x:v>Insolvency 36/2012</x:v>
      </x:c>
      <x:c r="I9" s="39" t="str">
        <x:v>PRIMARY_COPY_CONTROLLED</x:v>
      </x:c>
      <x:c r="J9" s="39" t="str">
        <x:v>Copia primaria controlada</x:v>
      </x:c>
      <x:c r="K9" s="39" t="str">
        <x:v>Primary copy controlled</x:v>
      </x:c>
      <x:c r="L9" s="39" t="str">
        <x:v>earlier_in_case_anchor_decision_controlled</x:v>
      </x:c>
      <x:c r="M9" s="39" t="str">
        <x:v>Ancla interna anterior controlada</x:v>
      </x:c>
      <x:c r="N9" s="39" t="str">
        <x:v>Earlier in-case anchor controlled</x:v>
      </x:c>
      <x:c r="O9" s="38" t="str">
        <x:v>judicial_act</x:v>
      </x:c>
      <x:c r="P9" s="39" t="str">
        <x:v>exact</x:v>
      </x:c>
      <x:c r="Q9" s="39" t="str">
        <x:v>C36-JUD-2017-03-22-OPEN-CONVENIO</x:v>
      </x:c>
      <x:c r="R9" s="39" t="str">
        <x:v>HIGH</x:v>
      </x:c>
      <x:c r="S9" s="39" t="str"/>
      <x:c r="T9" s="39" t="str">
        <x:v>ANALYTICAL_INDEX_ONLY__CONTROLLED_COPY_NOT_PUBLICLY_POSTED</x:v>
      </x:c>
      <x:c r="U9" s="38" t="str">
        <x:v>Completar propuesta, admisión, impugnaciones, junta, notificación y cierre de la vía de convenio.</x:v>
      </x:c>
      <x:c r="V9" s="38" t="str">
        <x:v>Complete the proposal, admission, challenges, meeting, service and closure of the composition route.</x:v>
      </x:c>
      <x:c r="W9" s="38" t="str">
        <x:v>https://sbu001monterecco.github.io/por-derecho/archive/concurso36-primary-autos-21aug2026/FORENSIC_EVIDENCE_INDEX_CONCURSO_36_2012_21AUG2026.csv</x:v>
      </x:c>
      <x:c r="X9" s="38" t="str">
        <x:v>https://sbu001monterecco.github.io/por-derecho/archive/concurso36-primary-autos-21aug2026/FORENSIC_EVIDENCE_INDEX_CONCURSO_36_2012_21AUG2026.csv</x:v>
      </x:c>
    </x:row>
    <x:row r="10" ht="62" customHeight="1">
      <x:c r="A10" s="39" t="str">
        <x:v>2017-05-05</x:v>
      </x:c>
      <x:c r="B10" s="40" t="n">
        <x:v>1</x:v>
      </x:c>
      <x:c r="C10" s="39" t="str">
        <x:v>05/05/2017</x:v>
      </x:c>
      <x:c r="D10" s="39" t="str">
        <x:v>C36-DC-2017-05-05-AC-FEES</x:v>
      </x:c>
      <x:c r="E10" s="38" t="str">
        <x:v>Auto base sobre retribución de la Administración Concursal</x:v>
      </x:c>
      <x:c r="F10" s="38" t="str">
        <x:v>Base order on Insolvency Administration remuneration</x:v>
      </x:c>
      <x:c r="G10" s="38" t="str">
        <x:v>Concurso 36/2012</x:v>
      </x:c>
      <x:c r="H10" s="38" t="str">
        <x:v>Insolvency 36/2012</x:v>
      </x:c>
      <x:c r="I10" s="39" t="str">
        <x:v>PRIMARY_COPY_CONTROLLED</x:v>
      </x:c>
      <x:c r="J10" s="39" t="str">
        <x:v>Copia primaria controlada</x:v>
      </x:c>
      <x:c r="K10" s="39" t="str">
        <x:v>Primary copy controlled</x:v>
      </x:c>
      <x:c r="L10" s="39" t="str">
        <x:v>earlier_in_case_anchor_decision_controlled</x:v>
      </x:c>
      <x:c r="M10" s="39" t="str">
        <x:v>Ancla interna anterior controlada</x:v>
      </x:c>
      <x:c r="N10" s="39" t="str">
        <x:v>Earlier in-case anchor controlled</x:v>
      </x:c>
      <x:c r="O10" s="38" t="str">
        <x:v>judicial_act</x:v>
      </x:c>
      <x:c r="P10" s="39" t="str">
        <x:v>exact</x:v>
      </x:c>
      <x:c r="Q10" s="39" t="str">
        <x:v>C36-JUD-2017-05-05-AC-REMUNERATION</x:v>
      </x:c>
      <x:c r="R10" s="39" t="str">
        <x:v>HIGH</x:v>
      </x:c>
      <x:c r="S10" s="39" t="str"/>
      <x:c r="T10" s="39" t="str">
        <x:v>ANALYTICAL_INDEX_ONLY__CONTROLLED_COPY_NOT_PUBLICLY_POSTED</x:v>
      </x:c>
      <x:c r="U10" s="38" t="str">
        <x:v>Conciliar los dos IDs históricos, revalidar custodia y completar solicitud, audiencia, notificación, prórrogas, facturas, pagos y firmeza.</x:v>
      </x:c>
      <x:c r="V10" s="38" t="str">
        <x:v>Reconcile the two historical IDs, revalidate custody and complete the application, hearing, service, extensions, invoices, payments and finality.</x:v>
      </x:c>
      <x:c r="W10" s="38" t="str">
        <x:v>https://sbu001monterecco.github.io/por-derecho/archive/concurso36-primary-autos-21aug2026/FORENSIC_EVIDENCE_INDEX_CONCURSO_36_2012_21AUG2026.csv</x:v>
      </x:c>
      <x:c r="X10" s="38" t="str">
        <x:v>https://sbu001monterecco.github.io/por-derecho/archive/concurso36-primary-autos-21aug2026/FORENSIC_EVIDENCE_INDEX_CONCURSO_36_2012_21AUG2026.csv</x:v>
      </x:c>
    </x:row>
    <x:row r="11" ht="62" customHeight="1">
      <x:c r="A11" s="39" t="str">
        <x:v>2017-12-19</x:v>
      </x:c>
      <x:c r="B11" s="40" t="n">
        <x:v>1</x:v>
      </x:c>
      <x:c r="C11" s="39" t="str">
        <x:v>19/12/2017</x:v>
      </x:c>
      <x:c r="D11" s="39" t="str">
        <x:v>C36-DC-2017-12-19-LIQUIDATION</x:v>
      </x:c>
      <x:c r="E11" s="38" t="str">
        <x:v>Auto de apertura de liquidación</x:v>
      </x:c>
      <x:c r="F11" s="38" t="str">
        <x:v>Order opening liquidation</x:v>
      </x:c>
      <x:c r="G11" s="38" t="str">
        <x:v>Concurso 36/2012</x:v>
      </x:c>
      <x:c r="H11" s="38" t="str">
        <x:v>Insolvency 36/2012</x:v>
      </x:c>
      <x:c r="I11" s="39" t="str">
        <x:v>PRIMARY_COPY_CONTROLLED</x:v>
      </x:c>
      <x:c r="J11" s="39" t="str">
        <x:v>Copia primaria controlada</x:v>
      </x:c>
      <x:c r="K11" s="39" t="str">
        <x:v>Primary copy controlled</x:v>
      </x:c>
      <x:c r="L11" s="39" t="str">
        <x:v>earlier_in_case_anchor_decision_controlled</x:v>
      </x:c>
      <x:c r="M11" s="39" t="str">
        <x:v>Ancla interna anterior controlada</x:v>
      </x:c>
      <x:c r="N11" s="39" t="str">
        <x:v>Earlier in-case anchor controlled</x:v>
      </x:c>
      <x:c r="O11" s="38" t="str">
        <x:v>judicial_act</x:v>
      </x:c>
      <x:c r="P11" s="39" t="str">
        <x:v>exact</x:v>
      </x:c>
      <x:c r="Q11" s="39" t="str">
        <x:v>C36-E003</x:v>
      </x:c>
      <x:c r="R11" s="39" t="str">
        <x:v>MEDIUM</x:v>
      </x:c>
      <x:c r="S11" s="39" t="str"/>
      <x:c r="T11" s="39" t="str">
        <x:v>ANALYTICAL_INDEX_ONLY__CONTROLLED_COPY_NOT_PUBLICLY_POSTED</x:v>
      </x:c>
      <x:c r="U11" s="38" t="str">
        <x:v>Enlazar publicación, notificación, plazo del plan y consecuencias retributivas.</x:v>
      </x:c>
      <x:c r="V11" s="38" t="str">
        <x:v>Link publication, service, the plan deadline and remuneration consequences.</x:v>
      </x:c>
      <x:c r="W11" s="38" t="str">
        <x:v>https://sbu001monterecco.github.io/por-derecho/archive/concurso36-primary-autos-21aug2026/FORENSIC_EVIDENCE_INDEX_CONCURSO_36_2012_21AUG2026.csv</x:v>
      </x:c>
      <x:c r="X11" s="38" t="str">
        <x:v>https://sbu001monterecco.github.io/por-derecho/archive/concurso36-primary-autos-21aug2026/FORENSIC_EVIDENCE_INDEX_CONCURSO_36_2012_21AUG2026.csv</x:v>
      </x:c>
    </x:row>
    <x:row r="12" ht="62" customHeight="1">
      <x:c r="A12" s="39" t="str">
        <x:v>2018-01-12</x:v>
      </x:c>
      <x:c r="B12" s="40" t="n">
        <x:v>1</x:v>
      </x:c>
      <x:c r="C12" s="39" t="str">
        <x:v>12/01/2018</x:v>
      </x:c>
      <x:c r="D12" s="39" t="str">
        <x:v>C36-DC-2018-01-12-DEED</x:v>
      </x:c>
      <x:c r="E12" s="38" t="str">
        <x:v>Providencia referenciada que requiere exhibir la escritura completa de cesión a CAM</x:v>
      </x:c>
      <x:c r="F12" s="38" t="str">
        <x:v>Reported direction requiring production of the complete CAM assignment deed</x:v>
      </x:c>
      <x:c r="G12" s="38" t="str">
        <x:v>Concurso 36/2012</x:v>
      </x:c>
      <x:c r="H12" s="38" t="str">
        <x:v>Insolvency 36/2012</x:v>
      </x:c>
      <x:c r="I12" s="39" t="str">
        <x:v>REFERENCED_PRIMARY_FAMILY_INCOMPLETE</x:v>
      </x:c>
      <x:c r="J12" s="39" t="str">
        <x:v>Familia referenciada; originales incompletos</x:v>
      </x:c>
      <x:c r="K12" s="39" t="str">
        <x:v>Referenced family; primary copies incomplete</x:v>
      </x:c>
      <x:c r="L12" s="39" t="str">
        <x:v>unresolved_or_partial_family</x:v>
      </x:c>
      <x:c r="M12" s="39" t="str">
        <x:v>Familia abierta o parcial</x:v>
      </x:c>
      <x:c r="N12" s="39" t="str">
        <x:v>Open or partial family</x:v>
      </x:c>
      <x:c r="O12" s="38" t="str">
        <x:v>judicial_act</x:v>
      </x:c>
      <x:c r="P12" s="39" t="str">
        <x:v>reported_date</x:v>
      </x:c>
      <x:c r="Q12" s="39" t="str">
        <x:v>C36-E004</x:v>
      </x:c>
      <x:c r="R12" s="39" t="str">
        <x:v>CRITICAL</x:v>
      </x:c>
      <x:c r="S12" s="39" t="str"/>
      <x:c r="T12" s="39" t="str">
        <x:v>NO_PUBLIC_PRIMARY_COPY</x:v>
      </x:c>
      <x:c r="U12" s="38" t="str">
        <x:v>Localizar la Providencia firmada, el escrito antecedente, la escritura exhibida, la constancia de cumplimiento, notificación y resultado.</x:v>
      </x:c>
      <x:c r="V12" s="38" t="str">
        <x:v>Locate the signed direction, originating filing, deed produced, proof of compliance, service and outcome.</x:v>
      </x:c>
      <x:c r="W12" s="38" t="str">
        <x:v>https://sbu001monterecco.github.io/por-derecho/es/concurso-36-2012-autos-resoluciones/#continuidad-2014-2026</x:v>
      </x:c>
      <x:c r="X12" s="38" t="str">
        <x:v>https://sbu001monterecco.github.io/por-derecho/en/insolvency-36-2012-orders-decisions/#continuity-2014-2026</x:v>
      </x:c>
    </x:row>
    <x:row r="13" ht="62" customHeight="1">
      <x:c r="A13" s="39" t="str">
        <x:v>2018-02-15</x:v>
      </x:c>
      <x:c r="B13" s="40" t="n">
        <x:v>1</x:v>
      </x:c>
      <x:c r="C13" s="39" t="str">
        <x:v>15/02/2018</x:v>
      </x:c>
      <x:c r="D13" s="39" t="str">
        <x:v>C36-DC-2018-02-15-CREDITOR</x:v>
      </x:c>
      <x:c r="E13" s="38" t="str">
        <x:v>Auto de modificación de textos definitivos y sustitución de acreedor</x:v>
      </x:c>
      <x:c r="F13" s="38" t="str">
        <x:v>Order amending definitive creditor texts and recognising creditor substitution</x:v>
      </x:c>
      <x:c r="G13" s="38" t="str">
        <x:v>Concurso 36/2012 · Sección 1.ª</x:v>
      </x:c>
      <x:c r="H13" s="38" t="str">
        <x:v>Insolvency 36/2012 · Section 1</x:v>
      </x:c>
      <x:c r="I13" s="39" t="str">
        <x:v>PRIMARY_COPY_CONTROLLED</x:v>
      </x:c>
      <x:c r="J13" s="39" t="str">
        <x:v>Copia primaria controlada</x:v>
      </x:c>
      <x:c r="K13" s="39" t="str">
        <x:v>Primary copy controlled</x:v>
      </x:c>
      <x:c r="L13" s="39" t="str">
        <x:v>core_primary_decision_controlled</x:v>
      </x:c>
      <x:c r="M13" s="39" t="str">
        <x:v>Decisión central primaria controlada</x:v>
      </x:c>
      <x:c r="N13" s="39" t="str">
        <x:v>Core primary decision controlled</x:v>
      </x:c>
      <x:c r="O13" s="38" t="str">
        <x:v>judicial_act</x:v>
      </x:c>
      <x:c r="P13" s="39" t="str">
        <x:v>exact</x:v>
      </x:c>
      <x:c r="Q13" s="39" t="str">
        <x:v>C36-E007</x:v>
      </x:c>
      <x:c r="R13" s="39" t="str">
        <x:v>CRITICAL</x:v>
      </x:c>
      <x:c r="S13" s="39" t="str"/>
      <x:c r="T13" s="39" t="str">
        <x:v>ANALYTICAL_INDEX_ONLY__CONTROLLED_COPY_NOT_PUBLICLY_POSTED</x:v>
      </x:c>
      <x:c r="U13" s="38" t="str">
        <x:v>Completar solicitud, oposición, textos rectificados, notificación, recurso, firmeza y ejecución; mantener abierta la reinspección de capas de fecha sin crear un acto separado.</x:v>
      </x:c>
      <x:c r="V13" s="38" t="str">
        <x:v>Complete the application, opposition, amended texts, service, review, finality and implementation; keep date-layer reinspection open without creating a separate act.</x:v>
      </x:c>
      <x:c r="W13" s="38" t="str">
        <x:v>https://sbu001monterecco.github.io/por-derecho/archive/concurso36-primary-autos-21aug2026/FORENSIC_EVIDENCE_INDEX_CONCURSO_36_2012_21AUG2026.csv</x:v>
      </x:c>
      <x:c r="X13" s="38" t="str">
        <x:v>https://sbu001monterecco.github.io/por-derecho/archive/concurso36-primary-autos-21aug2026/FORENSIC_EVIDENCE_INDEX_CONCURSO_36_2012_21AUG2026.csv</x:v>
      </x:c>
    </x:row>
    <x:row r="14" ht="62" customHeight="1">
      <x:c r="A14" s="39" t="str">
        <x:v>2018-04-16</x:v>
      </x:c>
      <x:c r="B14" s="40" t="n">
        <x:v>1</x:v>
      </x:c>
      <x:c r="C14" s="39" t="str">
        <x:v>16/04/2018 · A</x:v>
      </x:c>
      <x:c r="D14" s="39" t="str">
        <x:v>C36-DC-2018-04-16-PLAN</x:v>
      </x:c>
      <x:c r="E14" s="38" t="str">
        <x:v>Auto de aprobación del plan de liquidación</x:v>
      </x:c>
      <x:c r="F14" s="38" t="str">
        <x:v>Order approving the liquidation plan</x:v>
      </x:c>
      <x:c r="G14" s="38" t="str">
        <x:v>Concurso 36/2012 · Sección 5.ª</x:v>
      </x:c>
      <x:c r="H14" s="38" t="str">
        <x:v>Insolvency 36/2012 · Section 5</x:v>
      </x:c>
      <x:c r="I14" s="39" t="str">
        <x:v>PRIMARY_COPY_CONTROLLED</x:v>
      </x:c>
      <x:c r="J14" s="39" t="str">
        <x:v>Copia primaria controlada</x:v>
      </x:c>
      <x:c r="K14" s="39" t="str">
        <x:v>Primary copy controlled</x:v>
      </x:c>
      <x:c r="L14" s="39" t="str">
        <x:v>core_primary_decision_controlled</x:v>
      </x:c>
      <x:c r="M14" s="39" t="str">
        <x:v>Decisión central primaria controlada</x:v>
      </x:c>
      <x:c r="N14" s="39" t="str">
        <x:v>Core primary decision controlled</x:v>
      </x:c>
      <x:c r="O14" s="38" t="str">
        <x:v>judicial_act</x:v>
      </x:c>
      <x:c r="P14" s="39" t="str">
        <x:v>exact</x:v>
      </x:c>
      <x:c r="Q14" s="39" t="str">
        <x:v>C36-E008</x:v>
      </x:c>
      <x:c r="R14" s="39" t="str">
        <x:v>HIGH</x:v>
      </x:c>
      <x:c r="S14" s="39" t="str"/>
      <x:c r="T14" s="39" t="str">
        <x:v>ANALYTICAL_INDEX_ONLY__CONTROLLED_COPY_NOT_PUBLICLY_POSTED</x:v>
      </x:c>
      <x:c r="U14" s="38" t="str">
        <x:v>Completar escrito inicial, oposiciones, notificación y familia de apelación.</x:v>
      </x:c>
      <x:c r="V14" s="38" t="str">
        <x:v>Complete the initiating filing, oppositions, service and appeal family.</x:v>
      </x:c>
      <x:c r="W14" s="38" t="str">
        <x:v>https://sbu001monterecco.github.io/por-derecho/archive/concurso36-primary-autos-21aug2026/FORENSIC_EVIDENCE_INDEX_CONCURSO_36_2012_21AUG2026.csv</x:v>
      </x:c>
      <x:c r="X14" s="38" t="str">
        <x:v>https://sbu001monterecco.github.io/por-derecho/archive/concurso36-primary-autos-21aug2026/FORENSIC_EVIDENCE_INDEX_CONCURSO_36_2012_21AUG2026.csv</x:v>
      </x:c>
    </x:row>
    <x:row r="15" ht="62" customHeight="1">
      <x:c r="A15" s="39" t="str">
        <x:v>2018-04-16</x:v>
      </x:c>
      <x:c r="B15" s="40" t="n">
        <x:v>2</x:v>
      </x:c>
      <x:c r="C15" s="39" t="str">
        <x:v>16/04/2018 · B</x:v>
      </x:c>
      <x:c r="D15" s="39" t="str">
        <x:v>C36-DC-2018-04-16-INTEREST</x:v>
      </x:c>
      <x:c r="E15" s="38" t="str">
        <x:v>Auto aclaratorio sobre intereses de CAM dentro de los máximos hipotecarios</x:v>
      </x:c>
      <x:c r="F15" s="38" t="str">
        <x:v>Clarification order on CAM interest within the mortgage maxima</x:v>
      </x:c>
      <x:c r="G15" s="38" t="str">
        <x:v>Concurso 36/2012 · Sección 1.ª</x:v>
      </x:c>
      <x:c r="H15" s="38" t="str">
        <x:v>Insolvency 36/2012 · Section 1</x:v>
      </x:c>
      <x:c r="I15" s="39" t="str">
        <x:v>PRIMARY_COPY_CONTROLLED</x:v>
      </x:c>
      <x:c r="J15" s="39" t="str">
        <x:v>Copia primaria controlada</x:v>
      </x:c>
      <x:c r="K15" s="39" t="str">
        <x:v>Primary copy controlled</x:v>
      </x:c>
      <x:c r="L15" s="39" t="str">
        <x:v>core_primary_decision_controlled</x:v>
      </x:c>
      <x:c r="M15" s="39" t="str">
        <x:v>Decisión central primaria controlada</x:v>
      </x:c>
      <x:c r="N15" s="39" t="str">
        <x:v>Core primary decision controlled</x:v>
      </x:c>
      <x:c r="O15" s="38" t="str">
        <x:v>judicial_act</x:v>
      </x:c>
      <x:c r="P15" s="39" t="str">
        <x:v>exact</x:v>
      </x:c>
      <x:c r="Q15" s="39" t="str">
        <x:v>C36-E009</x:v>
      </x:c>
      <x:c r="R15" s="39" t="str">
        <x:v>CRITICAL</x:v>
      </x:c>
      <x:c r="S15" s="39" t="str"/>
      <x:c r="T15" s="39" t="str">
        <x:v>ANALYTICAL_INDEX_ONLY__CONTROLLED_COPY_NOT_PUBLICLY_POSTED</x:v>
      </x:c>
      <x:c r="U15" s="38" t="str">
        <x:v>Completar solicitud, oposición, devengo, límites, liquidación, notificación y relación con la reinspección de la fecha recitada de 08/02/2018.</x:v>
      </x:c>
      <x:c r="V15" s="38" t="str">
        <x:v>Complete the application, opposition, accrual, limits, liquidation, service and relationship to reinspection of the recited 8 February 2018 date.</x:v>
      </x:c>
      <x:c r="W15" s="38" t="str">
        <x:v>https://sbu001monterecco.github.io/por-derecho/archive/concurso36-primary-autos-21aug2026/FORENSIC_EVIDENCE_INDEX_CONCURSO_36_2012_21AUG2026.csv</x:v>
      </x:c>
      <x:c r="X15" s="38" t="str">
        <x:v>https://sbu001monterecco.github.io/por-derecho/archive/concurso36-primary-autos-21aug2026/FORENSIC_EVIDENCE_INDEX_CONCURSO_36_2012_21AUG2026.csv</x:v>
      </x:c>
    </x:row>
    <x:row r="16" ht="62" customHeight="1">
      <x:c r="A16" s="39" t="str">
        <x:v>2018-06-04</x:v>
      </x:c>
      <x:c r="B16" s="40" t="n">
        <x:v>1</x:v>
      </x:c>
      <x:c r="C16" s="39" t="str">
        <x:v>04/06/2018</x:v>
      </x:c>
      <x:c r="D16" s="39" t="str">
        <x:v>C36-DC-2018-06-04-CLARIFICATION</x:v>
      </x:c>
      <x:c r="E16" s="38" t="str">
        <x:v>Auto aclaratorio del plan de liquidación</x:v>
      </x:c>
      <x:c r="F16" s="38" t="str">
        <x:v>Order clarifying the liquidation plan</x:v>
      </x:c>
      <x:c r="G16" s="38" t="str">
        <x:v>Concurso 36/2012 · Sección 5.ª</x:v>
      </x:c>
      <x:c r="H16" s="38" t="str">
        <x:v>Insolvency 36/2012 · Section 5</x:v>
      </x:c>
      <x:c r="I16" s="39" t="str">
        <x:v>PRIMARY_COPY_CONTROLLED</x:v>
      </x:c>
      <x:c r="J16" s="39" t="str">
        <x:v>Copia primaria controlada</x:v>
      </x:c>
      <x:c r="K16" s="39" t="str">
        <x:v>Primary copy controlled</x:v>
      </x:c>
      <x:c r="L16" s="39" t="str">
        <x:v>core_primary_decision_controlled</x:v>
      </x:c>
      <x:c r="M16" s="39" t="str">
        <x:v>Decisión central primaria controlada</x:v>
      </x:c>
      <x:c r="N16" s="39" t="str">
        <x:v>Core primary decision controlled</x:v>
      </x:c>
      <x:c r="O16" s="38" t="str">
        <x:v>judicial_act</x:v>
      </x:c>
      <x:c r="P16" s="39" t="str">
        <x:v>exact</x:v>
      </x:c>
      <x:c r="Q16" s="39" t="str">
        <x:v>C36-E012</x:v>
      </x:c>
      <x:c r="R16" s="39" t="str">
        <x:v>HIGH</x:v>
      </x:c>
      <x:c r="S16" s="39" t="str"/>
      <x:c r="T16" s="39" t="str">
        <x:v>ANALYTICAL_INDEX_ONLY__CONTROLLED_COPY_NOT_PUBLICLY_POSTED</x:v>
      </x:c>
      <x:c r="U16" s="38" t="str">
        <x:v>Completar solicitudes, oposiciones, cálculos y notificación.</x:v>
      </x:c>
      <x:c r="V16" s="38" t="str">
        <x:v>Complete the applications, oppositions, calculations and service.</x:v>
      </x:c>
      <x:c r="W16" s="38" t="str">
        <x:v>https://sbu001monterecco.github.io/por-derecho/archive/concurso36-primary-autos-21aug2026/FORENSIC_EVIDENCE_INDEX_CONCURSO_36_2012_21AUG2026.csv</x:v>
      </x:c>
      <x:c r="X16" s="38" t="str">
        <x:v>https://sbu001monterecco.github.io/por-derecho/archive/concurso36-primary-autos-21aug2026/FORENSIC_EVIDENCE_INDEX_CONCURSO_36_2012_21AUG2026.csv</x:v>
      </x:c>
    </x:row>
    <x:row r="17" ht="62" customHeight="1">
      <x:c r="A17" s="39" t="str">
        <x:v>2018-06-26</x:v>
      </x:c>
      <x:c r="B17" s="40" t="n">
        <x:v>1</x:v>
      </x:c>
      <x:c r="C17" s="39" t="str">
        <x:v>26/06/2018</x:v>
      </x:c>
      <x:c r="D17" s="39" t="str">
        <x:v>C36-DC-2018-06-26-STAY</x:v>
      </x:c>
      <x:c r="E17" s="38" t="str">
        <x:v>Auto de suspensión de la realización pendiente de apelación</x:v>
      </x:c>
      <x:c r="F17" s="38" t="str">
        <x:v>Order staying realisation pending appeal</x:v>
      </x:c>
      <x:c r="G17" s="38" t="str">
        <x:v>Concurso 36/2012 · Sección 5.ª</x:v>
      </x:c>
      <x:c r="H17" s="38" t="str">
        <x:v>Insolvency 36/2012 · Section 5</x:v>
      </x:c>
      <x:c r="I17" s="39" t="str">
        <x:v>PRIMARY_COPY_CONTROLLED</x:v>
      </x:c>
      <x:c r="J17" s="39" t="str">
        <x:v>Copia primaria controlada</x:v>
      </x:c>
      <x:c r="K17" s="39" t="str">
        <x:v>Primary copy controlled</x:v>
      </x:c>
      <x:c r="L17" s="39" t="str">
        <x:v>core_primary_decision_controlled</x:v>
      </x:c>
      <x:c r="M17" s="39" t="str">
        <x:v>Decisión central primaria controlada</x:v>
      </x:c>
      <x:c r="N17" s="39" t="str">
        <x:v>Core primary decision controlled</x:v>
      </x:c>
      <x:c r="O17" s="38" t="str">
        <x:v>judicial_act</x:v>
      </x:c>
      <x:c r="P17" s="39" t="str">
        <x:v>exact</x:v>
      </x:c>
      <x:c r="Q17" s="39" t="str">
        <x:v>C36-E014</x:v>
      </x:c>
      <x:c r="R17" s="39" t="str">
        <x:v>HIGH</x:v>
      </x:c>
      <x:c r="S17" s="39" t="str"/>
      <x:c r="T17" s="39" t="str">
        <x:v>ANALYTICAL_INDEX_ONLY__CONTROLLED_COPY_NOT_PUBLICLY_POSTED</x:v>
      </x:c>
      <x:c r="U17" s="38" t="str">
        <x:v>Completar recepción del recurso, alcance, notificación y firmeza.</x:v>
      </x:c>
      <x:c r="V17" s="38" t="str">
        <x:v>Complete appeal receipt, scope, service and finality.</x:v>
      </x:c>
      <x:c r="W17" s="38" t="str">
        <x:v>https://sbu001monterecco.github.io/por-derecho/archive/concurso36-primary-autos-21aug2026/FORENSIC_EVIDENCE_INDEX_CONCURSO_36_2012_21AUG2026.csv</x:v>
      </x:c>
      <x:c r="X17" s="38" t="str">
        <x:v>https://sbu001monterecco.github.io/por-derecho/archive/concurso36-primary-autos-21aug2026/FORENSIC_EVIDENCE_INDEX_CONCURSO_36_2012_21AUG2026.csv</x:v>
      </x:c>
    </x:row>
    <x:row r="18" ht="62" customHeight="1">
      <x:c r="A18" s="39" t="str">
        <x:v>2019-07-23</x:v>
      </x:c>
      <x:c r="B18" s="40" t="n">
        <x:v>1</x:v>
      </x:c>
      <x:c r="C18" s="39" t="str">
        <x:v>23/07/2019</x:v>
      </x:c>
      <x:c r="D18" s="39" t="str">
        <x:v>C36-DC-2019-07-23-AP78</x:v>
      </x:c>
      <x:c r="E18" s="38" t="str">
        <x:v>Auto 78/2019 de la Audiencia Provincial</x:v>
      </x:c>
      <x:c r="F18" s="38" t="str">
        <x:v>Provincial Court Order 78/2019</x:v>
      </x:c>
      <x:c r="G18" s="38" t="str">
        <x:v>Rollo 1094/2018</x:v>
      </x:c>
      <x:c r="H18" s="38" t="str">
        <x:v>Appeal roll 1094/2018</x:v>
      </x:c>
      <x:c r="I18" s="39" t="str">
        <x:v>PRIMARY_COPY_CONTROLLED</x:v>
      </x:c>
      <x:c r="J18" s="39" t="str">
        <x:v>Copia primaria controlada</x:v>
      </x:c>
      <x:c r="K18" s="39" t="str">
        <x:v>Primary copy controlled</x:v>
      </x:c>
      <x:c r="L18" s="39" t="str">
        <x:v>core_primary_decision_controlled</x:v>
      </x:c>
      <x:c r="M18" s="39" t="str">
        <x:v>Decisión central primaria controlada</x:v>
      </x:c>
      <x:c r="N18" s="39" t="str">
        <x:v>Core primary decision controlled</x:v>
      </x:c>
      <x:c r="O18" s="38" t="str">
        <x:v>judicial_act</x:v>
      </x:c>
      <x:c r="P18" s="39" t="str">
        <x:v>exact</x:v>
      </x:c>
      <x:c r="Q18" s="39" t="str">
        <x:v>C36-E028</x:v>
      </x:c>
      <x:c r="R18" s="39" t="str">
        <x:v>HIGH</x:v>
      </x:c>
      <x:c r="S18" s="39" t="str"/>
      <x:c r="T18" s="39" t="str">
        <x:v>ANALYTICAL_INDEX_ONLY__CONTROLLED_COPY_NOT_PUBLICLY_POSTED</x:v>
      </x:c>
      <x:c r="U18" s="38" t="str">
        <x:v>Obtener el expediente certificado de apelación, posiciones, notificación, devolución y firmeza.</x:v>
      </x:c>
      <x:c r="V18" s="38" t="str">
        <x:v>Obtain the certified appeal file, positions, service, return and finality.</x:v>
      </x:c>
      <x:c r="W18" s="38" t="str">
        <x:v>https://sbu001monterecco.github.io/por-derecho/archive/concurso36-primary-autos-21aug2026/FORENSIC_EVIDENCE_INDEX_CONCURSO_36_2012_21AUG2026.csv</x:v>
      </x:c>
      <x:c r="X18" s="38" t="str">
        <x:v>https://sbu001monterecco.github.io/por-derecho/archive/concurso36-primary-autos-21aug2026/FORENSIC_EVIDENCE_INDEX_CONCURSO_36_2012_21AUG2026.csv</x:v>
      </x:c>
    </x:row>
    <x:row r="19" ht="62" customHeight="1">
      <x:c r="A19" s="39" t="str">
        <x:v>2019-10-24</x:v>
      </x:c>
      <x:c r="B19" s="40" t="n">
        <x:v>1</x:v>
      </x:c>
      <x:c r="C19" s="39" t="str">
        <x:v>24/10/2019 · A</x:v>
      </x:c>
      <x:c r="D19" s="39" t="str">
        <x:v>C36-DC-2019-10-24-NONCONVALIDATION</x:v>
      </x:c>
      <x:c r="E19" s="38" t="str">
        <x:v>Auto que rehúsa la convalidación del negocio de 28/11/2018</x:v>
      </x:c>
      <x:c r="F19" s="38" t="str">
        <x:v>Order refusing to validate the 28 November 2018 transaction</x:v>
      </x:c>
      <x:c r="G19" s="38" t="str">
        <x:v>Concurso 36/2012 · Sección 5.ª</x:v>
      </x:c>
      <x:c r="H19" s="38" t="str">
        <x:v>Insolvency 36/2012 · Section 5</x:v>
      </x:c>
      <x:c r="I19" s="39" t="str">
        <x:v>PRIMARY_COPY_CONTROLLED</x:v>
      </x:c>
      <x:c r="J19" s="39" t="str">
        <x:v>Copia primaria controlada</x:v>
      </x:c>
      <x:c r="K19" s="39" t="str">
        <x:v>Primary copy controlled</x:v>
      </x:c>
      <x:c r="L19" s="39" t="str">
        <x:v>core_primary_decision_controlled</x:v>
      </x:c>
      <x:c r="M19" s="39" t="str">
        <x:v>Decisión central primaria controlada</x:v>
      </x:c>
      <x:c r="N19" s="39" t="str">
        <x:v>Core primary decision controlled</x:v>
      </x:c>
      <x:c r="O19" s="38" t="str">
        <x:v>judicial_act</x:v>
      </x:c>
      <x:c r="P19" s="39" t="str">
        <x:v>exact</x:v>
      </x:c>
      <x:c r="Q19" s="39" t="str">
        <x:v>C36-E029</x:v>
      </x:c>
      <x:c r="R19" s="39" t="str">
        <x:v>CRITICAL</x:v>
      </x:c>
      <x:c r="S19" s="39" t="str"/>
      <x:c r="T19" s="39" t="str">
        <x:v>ANALYTICAL_INDEX_ONLY__CONTROLLED_COPY_NOT_PUBLICLY_POSTED</x:v>
      </x:c>
      <x:c r="U19" s="38" t="str">
        <x:v>Deduplicar copias de 24/25 octubre y probar reversión registral, ruta de 400.000 € e implementación posterior.</x:v>
      </x:c>
      <x:c r="V19" s="38" t="str">
        <x:v>Deduplicate 24/25 October copies and prove registry reversal, the EUR 400,000 route and later implementation.</x:v>
      </x:c>
      <x:c r="W19" s="38" t="str">
        <x:v>https://sbu001monterecco.github.io/por-derecho/archive/concurso36-primary-autos-21aug2026/FORENSIC_EVIDENCE_INDEX_CONCURSO_36_2012_21AUG2026.csv</x:v>
      </x:c>
      <x:c r="X19" s="38" t="str">
        <x:v>https://sbu001monterecco.github.io/por-derecho/archive/concurso36-primary-autos-21aug2026/FORENSIC_EVIDENCE_INDEX_CONCURSO_36_2012_21AUG2026.csv</x:v>
      </x:c>
    </x:row>
    <x:row r="20" ht="62" customHeight="1">
      <x:c r="A20" s="39" t="str">
        <x:v>2019-10-24</x:v>
      </x:c>
      <x:c r="B20" s="40" t="n">
        <x:v>2</x:v>
      </x:c>
      <x:c r="C20" s="39" t="str">
        <x:v>24/10/2019 · B</x:v>
      </x:c>
      <x:c r="D20" s="39" t="str">
        <x:v>C36-DC-2019-10-24-STANDING</x:v>
      </x:c>
      <x:c r="E20" s="38" t="str">
        <x:v>Auto separado que deniega la solicitud de la Administración Concursal de expulsar a Aweswell</x:v>
      </x:c>
      <x:c r="F20" s="38" t="str">
        <x:v>Separate order dismissing the Insolvency Administration’s request to expel Aweswell</x:v>
      </x:c>
      <x:c r="G20" s="38" t="str">
        <x:v>Concurso 36/2012</x:v>
      </x:c>
      <x:c r="H20" s="38" t="str">
        <x:v>Insolvency 36/2012</x:v>
      </x:c>
      <x:c r="I20" s="39" t="str">
        <x:v>PRIMARY_COPY_CONTROLLED</x:v>
      </x:c>
      <x:c r="J20" s="39" t="str">
        <x:v>Copia primaria controlada</x:v>
      </x:c>
      <x:c r="K20" s="39" t="str">
        <x:v>Primary copy controlled</x:v>
      </x:c>
      <x:c r="L20" s="39" t="str">
        <x:v>core_primary_decision_controlled</x:v>
      </x:c>
      <x:c r="M20" s="39" t="str">
        <x:v>Decisión central primaria controlada</x:v>
      </x:c>
      <x:c r="N20" s="39" t="str">
        <x:v>Core primary decision controlled</x:v>
      </x:c>
      <x:c r="O20" s="38" t="str">
        <x:v>judicial_act</x:v>
      </x:c>
      <x:c r="P20" s="39" t="str">
        <x:v>exact</x:v>
      </x:c>
      <x:c r="Q20" s="39" t="str">
        <x:v>C36-E030</x:v>
      </x:c>
      <x:c r="R20" s="39" t="str">
        <x:v>CRITICAL</x:v>
      </x:c>
      <x:c r="S20" s="39" t="str"/>
      <x:c r="T20" s="39" t="str">
        <x:v>ANALYTICAL_INDEX_ONLY__CONTROLLED_COPY_NOT_PUBLICLY_POSTED</x:v>
      </x:c>
      <x:c r="U20" s="38" t="str">
        <x:v>Completar solicitud, oposición, notificación, aclaración o recurso, firmeza y efecto práctico; no fusionar con el Auto de no convalidación de la misma fecha.</x:v>
      </x:c>
      <x:c r="V20" s="38" t="str">
        <x:v>Complete the application, opposition, service, clarification or review, finality and practical effect; do not merge it with the same-date non-validation order.</x:v>
      </x:c>
      <x:c r="W20" s="38" t="str">
        <x:v>https://sbu001monterecco.github.io/por-derecho/archive/concurso36-primary-autos-21aug2026/FORENSIC_EVIDENCE_INDEX_CONCURSO_36_2012_21AUG2026.csv</x:v>
      </x:c>
      <x:c r="X20" s="38" t="str">
        <x:v>https://sbu001monterecco.github.io/por-derecho/archive/concurso36-primary-autos-21aug2026/FORENSIC_EVIDENCE_INDEX_CONCURSO_36_2012_21AUG2026.csv</x:v>
      </x:c>
    </x:row>
    <x:row r="21" ht="62" customHeight="1">
      <x:c r="A21" s="39" t="str">
        <x:v>2020-02-04</x:v>
      </x:c>
      <x:c r="B21" s="40" t="n">
        <x:v>1</x:v>
      </x:c>
      <x:c r="C21" s="39" t="str">
        <x:v>04/02/2020</x:v>
      </x:c>
      <x:c r="D21" s="39" t="str">
        <x:v>C36-DC-2020-02-04-EXTENSION</x:v>
      </x:c>
      <x:c r="E21" s="38" t="str">
        <x:v>Providencia referenciada de prórroga de la liquidación por un año</x:v>
      </x:c>
      <x:c r="F21" s="38" t="str">
        <x:v>Reported direction extending liquidation for one year</x:v>
      </x:c>
      <x:c r="G21" s="38" t="str">
        <x:v>Concurso 36/2012</x:v>
      </x:c>
      <x:c r="H21" s="38" t="str">
        <x:v>Insolvency 36/2012</x:v>
      </x:c>
      <x:c r="I21" s="39" t="str">
        <x:v>REFERENCED_PRIMARY_FAMILY_INCOMPLETE</x:v>
      </x:c>
      <x:c r="J21" s="39" t="str">
        <x:v>Familia referenciada; originales incompletos</x:v>
      </x:c>
      <x:c r="K21" s="39" t="str">
        <x:v>Referenced family; primary copies incomplete</x:v>
      </x:c>
      <x:c r="L21" s="39" t="str">
        <x:v>unresolved_or_partial_family</x:v>
      </x:c>
      <x:c r="M21" s="39" t="str">
        <x:v>Familia abierta o parcial</x:v>
      </x:c>
      <x:c r="N21" s="39" t="str">
        <x:v>Open or partial family</x:v>
      </x:c>
      <x:c r="O21" s="38" t="str">
        <x:v>judicial_act</x:v>
      </x:c>
      <x:c r="P21" s="39" t="str">
        <x:v>reported_date</x:v>
      </x:c>
      <x:c r="Q21" s="39" t="str">
        <x:v>C36-E031</x:v>
      </x:c>
      <x:c r="R21" s="39" t="str">
        <x:v>HIGH</x:v>
      </x:c>
      <x:c r="S21" s="39" t="str"/>
      <x:c r="T21" s="39" t="str">
        <x:v>NO_PUBLIC_PRIMARY_COPY</x:v>
      </x:c>
      <x:c r="U21" s="38" t="str">
        <x:v>Localizar la Providencia firmada, la solicitud, sus motivos, notificación, cómputo exacto y cualquier prórroga posterior.</x:v>
      </x:c>
      <x:c r="V21" s="38" t="str">
        <x:v>Locate the signed direction, application, reasons, service, exact calculation and any later extension.</x:v>
      </x:c>
      <x:c r="W21" s="38" t="str">
        <x:v>https://sbu001monterecco.github.io/por-derecho/es/concurso-36-2012-autos-resoluciones/#continuidad-2014-2026</x:v>
      </x:c>
      <x:c r="X21" s="38" t="str">
        <x:v>https://sbu001monterecco.github.io/por-derecho/en/insolvency-36-2012-orders-decisions/#continuity-2014-2026</x:v>
      </x:c>
    </x:row>
    <x:row r="22" ht="62" customHeight="1">
      <x:c r="A22" s="39" t="str">
        <x:v>2020-05-12</x:v>
      </x:c>
      <x:c r="B22" s="40" t="n">
        <x:v>1</x:v>
      </x:c>
      <x:c r="C22" s="39" t="str">
        <x:v>12/05/2020 · A</x:v>
      </x:c>
      <x:c r="D22" s="39" t="str">
        <x:v>C36-DC-2020-05-12-LPB</x:v>
      </x:c>
      <x:c r="E22" s="38" t="str">
        <x:v>Auto sobre la reposición de LPB contra el Auto de 24/10/2019</x:v>
      </x:c>
      <x:c r="F22" s="38" t="str">
        <x:v>Order on LPB’s reconsideration of the 24 October 2019 order</x:v>
      </x:c>
      <x:c r="G22" s="38" t="str">
        <x:v>Concurso 36/2012 · Sección 5.ª</x:v>
      </x:c>
      <x:c r="H22" s="38" t="str">
        <x:v>Insolvency 36/2012 · Section 5</x:v>
      </x:c>
      <x:c r="I22" s="39" t="str">
        <x:v>PRIMARY_COPY_CONTROLLED</x:v>
      </x:c>
      <x:c r="J22" s="39" t="str">
        <x:v>Copia primaria controlada</x:v>
      </x:c>
      <x:c r="K22" s="39" t="str">
        <x:v>Primary copy controlled</x:v>
      </x:c>
      <x:c r="L22" s="39" t="str">
        <x:v>core_primary_decision_controlled</x:v>
      </x:c>
      <x:c r="M22" s="39" t="str">
        <x:v>Decisión central primaria controlada</x:v>
      </x:c>
      <x:c r="N22" s="39" t="str">
        <x:v>Core primary decision controlled</x:v>
      </x:c>
      <x:c r="O22" s="38" t="str">
        <x:v>judicial_act</x:v>
      </x:c>
      <x:c r="P22" s="39" t="str">
        <x:v>exact</x:v>
      </x:c>
      <x:c r="Q22" s="39" t="str">
        <x:v>C36-E032</x:v>
      </x:c>
      <x:c r="R22" s="39" t="str">
        <x:v>CRITICAL</x:v>
      </x:c>
      <x:c r="S22" s="39" t="str"/>
      <x:c r="T22" s="39" t="str">
        <x:v>ANALYTICAL_INDEX_ONLY__CONTROLLED_COPY_NOT_PUBLICLY_POSTED</x:v>
      </x:c>
      <x:c r="U22" s="38" t="str">
        <x:v>Enlazar solicitud, oposiciones, notificación y recurso.</x:v>
      </x:c>
      <x:c r="V22" s="38" t="str">
        <x:v>Link the application, oppositions, service and appeal.</x:v>
      </x:c>
      <x:c r="W22" s="38" t="str">
        <x:v>https://sbu001monterecco.github.io/por-derecho/archive/concurso36-primary-autos-21aug2026/FORENSIC_EVIDENCE_INDEX_CONCURSO_36_2012_21AUG2026.csv</x:v>
      </x:c>
      <x:c r="X22" s="38" t="str">
        <x:v>https://sbu001monterecco.github.io/por-derecho/archive/concurso36-primary-autos-21aug2026/FORENSIC_EVIDENCE_INDEX_CONCURSO_36_2012_21AUG2026.csv</x:v>
      </x:c>
    </x:row>
    <x:row r="23" ht="62" customHeight="1">
      <x:c r="A23" s="39" t="str">
        <x:v>2020-05-12</x:v>
      </x:c>
      <x:c r="B23" s="40" t="n">
        <x:v>2</x:v>
      </x:c>
      <x:c r="C23" s="39" t="str">
        <x:v>12/05/2020 · B</x:v>
      </x:c>
      <x:c r="D23" s="39" t="str">
        <x:v>C36-DC-2020-05-12-AUTO83</x:v>
      </x:c>
      <x:c r="E23" s="38" t="str">
        <x:v>Auto 83/2020 sobre participación de Aweswell e incidente de nulidad</x:v>
      </x:c>
      <x:c r="F23" s="38" t="str">
        <x:v>Order 83/2020 on Aweswell participation and the nullity incident</x:v>
      </x:c>
      <x:c r="G23" s="38" t="str">
        <x:v>Concurso 36/2012</x:v>
      </x:c>
      <x:c r="H23" s="38" t="str">
        <x:v>Insolvency 36/2012</x:v>
      </x:c>
      <x:c r="I23" s="39" t="str">
        <x:v>PRIMARY_COPY_CONTROLLED</x:v>
      </x:c>
      <x:c r="J23" s="39" t="str">
        <x:v>Copia primaria controlada</x:v>
      </x:c>
      <x:c r="K23" s="39" t="str">
        <x:v>Primary copy controlled</x:v>
      </x:c>
      <x:c r="L23" s="39" t="str">
        <x:v>core_primary_decision_controlled</x:v>
      </x:c>
      <x:c r="M23" s="39" t="str">
        <x:v>Decisión central primaria controlada</x:v>
      </x:c>
      <x:c r="N23" s="39" t="str">
        <x:v>Core primary decision controlled</x:v>
      </x:c>
      <x:c r="O23" s="38" t="str">
        <x:v>judicial_act</x:v>
      </x:c>
      <x:c r="P23" s="39" t="str">
        <x:v>exact</x:v>
      </x:c>
      <x:c r="Q23" s="39" t="str">
        <x:v>C36-E033</x:v>
      </x:c>
      <x:c r="R23" s="39" t="str">
        <x:v>CRITICAL</x:v>
      </x:c>
      <x:c r="S23" s="39" t="str"/>
      <x:c r="T23" s="39" t="str">
        <x:v>ANALYTICAL_INDEX_ONLY__CONTROLLED_COPY_NOT_PUBLICLY_POSTED</x:v>
      </x:c>
      <x:c r="U23" s="38" t="str">
        <x:v>Mantenerlo separado del otro Auto de la misma fecha y completar su familia procesal.</x:v>
      </x:c>
      <x:c r="V23" s="38" t="str">
        <x:v>Keep it separate from the other same-date order and complete its procedural family.</x:v>
      </x:c>
      <x:c r="W23" s="38" t="str">
        <x:v>https://sbu001monterecco.github.io/por-derecho/archive/concurso36-primary-autos-21aug2026/FORENSIC_EVIDENCE_INDEX_CONCURSO_36_2012_21AUG2026.csv</x:v>
      </x:c>
      <x:c r="X23" s="38" t="str">
        <x:v>https://sbu001monterecco.github.io/por-derecho/archive/concurso36-primary-autos-21aug2026/FORENSIC_EVIDENCE_INDEX_CONCURSO_36_2012_21AUG2026.csv</x:v>
      </x:c>
    </x:row>
    <x:row r="24" ht="62" customHeight="1">
      <x:c r="A24" s="39" t="str">
        <x:v>2021-01-13</x:v>
      </x:c>
      <x:c r="B24" s="40" t="n">
        <x:v>1</x:v>
      </x:c>
      <x:c r="C24" s="39" t="str">
        <x:v>13/01/2021</x:v>
      </x:c>
      <x:c r="D24" s="39" t="str">
        <x:v>C36-DC-2021-01-13-PRESERVATION</x:v>
      </x:c>
      <x:c r="E24" s="38" t="str">
        <x:v>Providencia referenciada de preservación previa al Auto de 24/02/2021</x:v>
      </x:c>
      <x:c r="F24" s="38" t="str">
        <x:v>Reported preservation direction preceding the 24 February 2021 order</x:v>
      </x:c>
      <x:c r="G24" s="38" t="str">
        <x:v>Concurso 36/2012</x:v>
      </x:c>
      <x:c r="H24" s="38" t="str">
        <x:v>Insolvency 36/2012</x:v>
      </x:c>
      <x:c r="I24" s="39" t="str">
        <x:v>REFERENCED_PRIMARY_FAMILY_INCOMPLETE</x:v>
      </x:c>
      <x:c r="J24" s="39" t="str">
        <x:v>Familia referenciada; originales incompletos</x:v>
      </x:c>
      <x:c r="K24" s="39" t="str">
        <x:v>Referenced family; primary copies incomplete</x:v>
      </x:c>
      <x:c r="L24" s="39" t="str">
        <x:v>unresolved_or_partial_family</x:v>
      </x:c>
      <x:c r="M24" s="39" t="str">
        <x:v>Familia abierta o parcial</x:v>
      </x:c>
      <x:c r="N24" s="39" t="str">
        <x:v>Open or partial family</x:v>
      </x:c>
      <x:c r="O24" s="38" t="str">
        <x:v>judicial_act</x:v>
      </x:c>
      <x:c r="P24" s="39" t="str">
        <x:v>reported_date</x:v>
      </x:c>
      <x:c r="Q24" s="39" t="str">
        <x:v>C36-E034</x:v>
      </x:c>
      <x:c r="R24" s="39" t="str">
        <x:v>CRITICAL</x:v>
      </x:c>
      <x:c r="S24" s="39" t="str"/>
      <x:c r="T24" s="39" t="str">
        <x:v>NO_PUBLIC_PRIMARY_COPY</x:v>
      </x:c>
      <x:c r="U24" s="38" t="str">
        <x:v>Localizar el original firmado, los escritos y medidas concretas, notificación y relación con el Auto de 24/02/2021; no confundir con la referencia de 13/01/2022.</x:v>
      </x:c>
      <x:c r="V24" s="38" t="str">
        <x:v>Locate the signed original, filings and exact measures, service and relationship to the 24 February 2021 order; do not confuse it with the 13 January 2022 reference.</x:v>
      </x:c>
      <x:c r="W24" s="38" t="str">
        <x:v>https://sbu001monterecco.github.io/por-derecho/es/concurso-36-2012-autos-resoluciones/#continuidad-2014-2026</x:v>
      </x:c>
      <x:c r="X24" s="38" t="str">
        <x:v>https://sbu001monterecco.github.io/por-derecho/en/insolvency-36-2012-orders-decisions/#continuity-2014-2026</x:v>
      </x:c>
    </x:row>
    <x:row r="25" ht="62" customHeight="1">
      <x:c r="A25" s="39" t="str">
        <x:v>2021-01-18</x:v>
      </x:c>
      <x:c r="B25" s="40" t="n">
        <x:v>1</x:v>
      </x:c>
      <x:c r="C25" s="39" t="str">
        <x:v>18/01/2021</x:v>
      </x:c>
      <x:c r="D25" s="39" t="str">
        <x:v>C36-DC-2021-01-18-CLARIFICATION</x:v>
      </x:c>
      <x:c r="E25" s="38" t="str">
        <x:v>Auto que deniega aclarar la resolución de 12/05/2020</x:v>
      </x:c>
      <x:c r="F25" s="38" t="str">
        <x:v>Order refusing clarification of the 12 May 2020 ruling</x:v>
      </x:c>
      <x:c r="G25" s="38" t="str">
        <x:v>Concurso 36/2012 · Sección 5.ª</x:v>
      </x:c>
      <x:c r="H25" s="38" t="str">
        <x:v>Insolvency 36/2012 · Section 5</x:v>
      </x:c>
      <x:c r="I25" s="39" t="str">
        <x:v>PRIMARY_COPY_CONTROLLED</x:v>
      </x:c>
      <x:c r="J25" s="39" t="str">
        <x:v>Copia primaria controlada</x:v>
      </x:c>
      <x:c r="K25" s="39" t="str">
        <x:v>Primary copy controlled</x:v>
      </x:c>
      <x:c r="L25" s="39" t="str">
        <x:v>core_primary_decision_controlled</x:v>
      </x:c>
      <x:c r="M25" s="39" t="str">
        <x:v>Decisión central primaria controlada</x:v>
      </x:c>
      <x:c r="N25" s="39" t="str">
        <x:v>Core primary decision controlled</x:v>
      </x:c>
      <x:c r="O25" s="38" t="str">
        <x:v>judicial_act</x:v>
      </x:c>
      <x:c r="P25" s="39" t="str">
        <x:v>exact</x:v>
      </x:c>
      <x:c r="Q25" s="39" t="str">
        <x:v>C36-E035</x:v>
      </x:c>
      <x:c r="R25" s="39" t="str">
        <x:v>HIGH</x:v>
      </x:c>
      <x:c r="S25" s="39" t="str"/>
      <x:c r="T25" s="39" t="str">
        <x:v>ANALYTICAL_INDEX_ONLY__CONTROLLED_COPY_NOT_PUBLICLY_POSTED</x:v>
      </x:c>
      <x:c r="U25" s="38" t="str">
        <x:v>Completar solicitud, oposición, notificación y enlace con cualquier revisión posterior.</x:v>
      </x:c>
      <x:c r="V25" s="38" t="str">
        <x:v>Complete the application, opposition, service and link to any later review.</x:v>
      </x:c>
      <x:c r="W25" s="38" t="str">
        <x:v>https://sbu001monterecco.github.io/por-derecho/archive/concurso36-primary-autos-21aug2026/FORENSIC_EVIDENCE_INDEX_CONCURSO_36_2012_21AUG2026.csv</x:v>
      </x:c>
      <x:c r="X25" s="38" t="str">
        <x:v>https://sbu001monterecco.github.io/por-derecho/archive/concurso36-primary-autos-21aug2026/FORENSIC_EVIDENCE_INDEX_CONCURSO_36_2012_21AUG2026.csv</x:v>
      </x:c>
    </x:row>
    <x:row r="26" ht="62" customHeight="1">
      <x:c r="A26" s="39" t="str">
        <x:v>2021-01-25</x:v>
      </x:c>
      <x:c r="B26" s="40" t="n">
        <x:v>1</x:v>
      </x:c>
      <x:c r="C26" s="39" t="str">
        <x:v>25/01/2021</x:v>
      </x:c>
      <x:c r="D26" s="39" t="str">
        <x:v>C36-DC-2021-01-25-PUBLICITY</x:v>
      </x:c>
      <x:c r="E26" s="38" t="str">
        <x:v>Auto de publicidad y mejora de oferta</x:v>
      </x:c>
      <x:c r="F26" s="38" t="str">
        <x:v>Order on publicity and improved offers</x:v>
      </x:c>
      <x:c r="G26" s="38" t="str">
        <x:v>Concurso 36/2012 · Sección 5.ª</x:v>
      </x:c>
      <x:c r="H26" s="38" t="str">
        <x:v>Insolvency 36/2012 · Section 5</x:v>
      </x:c>
      <x:c r="I26" s="39" t="str">
        <x:v>PRIMARY_COPY_CONTROLLED</x:v>
      </x:c>
      <x:c r="J26" s="39" t="str">
        <x:v>Copia primaria controlada</x:v>
      </x:c>
      <x:c r="K26" s="39" t="str">
        <x:v>Primary copy controlled</x:v>
      </x:c>
      <x:c r="L26" s="39" t="str">
        <x:v>core_primary_decision_controlled</x:v>
      </x:c>
      <x:c r="M26" s="39" t="str">
        <x:v>Decisión central primaria controlada</x:v>
      </x:c>
      <x:c r="N26" s="39" t="str">
        <x:v>Core primary decision controlled</x:v>
      </x:c>
      <x:c r="O26" s="38" t="str">
        <x:v>judicial_act</x:v>
      </x:c>
      <x:c r="P26" s="39" t="str">
        <x:v>exact</x:v>
      </x:c>
      <x:c r="Q26" s="39" t="str">
        <x:v>C36-E036</x:v>
      </x:c>
      <x:c r="R26" s="39" t="str">
        <x:v>CRITICAL</x:v>
      </x:c>
      <x:c r="S26" s="39" t="str"/>
      <x:c r="T26" s="39" t="str">
        <x:v>ANALYTICAL_INDEX_ONLY__CONTROLLED_COPY_NOT_PUBLICLY_POSTED</x:v>
      </x:c>
      <x:c r="U26" s="38" t="str">
        <x:v>Completar edicto, publicación y condiciones íntegras de puja.</x:v>
      </x:c>
      <x:c r="V26" s="38" t="str">
        <x:v>Complete the notice, publication and full bidding conditions.</x:v>
      </x:c>
      <x:c r="W26" s="38" t="str">
        <x:v>https://sbu001monterecco.github.io/por-derecho/archive/concurso36-primary-autos-21aug2026/FORENSIC_EVIDENCE_INDEX_CONCURSO_36_2012_21AUG2026.csv</x:v>
      </x:c>
      <x:c r="X26" s="38" t="str">
        <x:v>https://sbu001monterecco.github.io/por-derecho/archive/concurso36-primary-autos-21aug2026/FORENSIC_EVIDENCE_INDEX_CONCURSO_36_2012_21AUG2026.csv</x:v>
      </x:c>
    </x:row>
    <x:row r="27" ht="62" customHeight="1">
      <x:c r="A27" s="39" t="str">
        <x:v>2021-02-24</x:v>
      </x:c>
      <x:c r="B27" s="40" t="n">
        <x:v>1</x:v>
      </x:c>
      <x:c r="C27" s="39" t="str">
        <x:v>24/02/2021 · A</x:v>
      </x:c>
      <x:c r="D27" s="39" t="str">
        <x:v>C36-DC-2021-02-24-EXTENSION</x:v>
      </x:c>
      <x:c r="E27" s="38" t="str">
        <x:v>Auto de prórroga de la liquidación por un año</x:v>
      </x:c>
      <x:c r="F27" s="38" t="str">
        <x:v>Order extending liquidation for one year</x:v>
      </x:c>
      <x:c r="G27" s="38" t="str">
        <x:v>Concurso 36/2012 · Sección 5.ª</x:v>
      </x:c>
      <x:c r="H27" s="38" t="str">
        <x:v>Insolvency 36/2012 · Section 5</x:v>
      </x:c>
      <x:c r="I27" s="39" t="str">
        <x:v>PRIMARY_COPY_CONTROLLED</x:v>
      </x:c>
      <x:c r="J27" s="39" t="str">
        <x:v>Copia primaria controlada</x:v>
      </x:c>
      <x:c r="K27" s="39" t="str">
        <x:v>Primary copy controlled</x:v>
      </x:c>
      <x:c r="L27" s="39" t="str">
        <x:v>core_primary_decision_controlled</x:v>
      </x:c>
      <x:c r="M27" s="39" t="str">
        <x:v>Decisión central primaria controlada</x:v>
      </x:c>
      <x:c r="N27" s="39" t="str">
        <x:v>Core primary decision controlled</x:v>
      </x:c>
      <x:c r="O27" s="38" t="str">
        <x:v>judicial_act</x:v>
      </x:c>
      <x:c r="P27" s="39" t="str">
        <x:v>exact</x:v>
      </x:c>
      <x:c r="Q27" s="39" t="str">
        <x:v>C36-E039</x:v>
      </x:c>
      <x:c r="R27" s="39" t="str">
        <x:v>HIGH</x:v>
      </x:c>
      <x:c r="S27" s="39" t="str"/>
      <x:c r="T27" s="39" t="str">
        <x:v>ANALYTICAL_INDEX_ONLY__CONTROLLED_COPY_NOT_PUBLICLY_POSTED</x:v>
      </x:c>
      <x:c r="U27" s="38" t="str">
        <x:v>Completar solicitud, informe de dificultades, notificación, cómputo e intervención posterior sobre nuevas prórrogas.</x:v>
      </x:c>
      <x:c r="V27" s="38" t="str">
        <x:v>Complete the application, report on difficulties, service, time calculation and any later extension activity.</x:v>
      </x:c>
      <x:c r="W27" s="38" t="str">
        <x:v>https://sbu001monterecco.github.io/por-derecho/archive/concurso36-primary-autos-21aug2026/FORENSIC_EVIDENCE_INDEX_CONCURSO_36_2012_21AUG2026.csv</x:v>
      </x:c>
      <x:c r="X27" s="38" t="str">
        <x:v>https://sbu001monterecco.github.io/por-derecho/archive/concurso36-primary-autos-21aug2026/FORENSIC_EVIDENCE_INDEX_CONCURSO_36_2012_21AUG2026.csv</x:v>
      </x:c>
    </x:row>
    <x:row r="28" ht="62" customHeight="1">
      <x:c r="A28" s="39" t="str">
        <x:v>2021-02-24</x:v>
      </x:c>
      <x:c r="B28" s="40" t="n">
        <x:v>2</x:v>
      </x:c>
      <x:c r="C28" s="39" t="str">
        <x:v>24/02/2021 · B</x:v>
      </x:c>
      <x:c r="D28" s="39" t="str">
        <x:v>C36-DC-2021-02-24-WORKS</x:v>
      </x:c>
      <x:c r="E28" s="38" t="str">
        <x:v>Auto separado sobre reposición y medidas urgentes relativas a obras y acceso</x:v>
      </x:c>
      <x:c r="F28" s="38" t="str">
        <x:v>Separate order on reconsideration and urgent measures concerning works and access</x:v>
      </x:c>
      <x:c r="G28" s="38" t="str">
        <x:v>Concurso 36/2012 · Sección 5.ª</x:v>
      </x:c>
      <x:c r="H28" s="38" t="str">
        <x:v>Insolvency 36/2012 · Section 5</x:v>
      </x:c>
      <x:c r="I28" s="39" t="str">
        <x:v>PRIMARY_COPY_CONTROLLED</x:v>
      </x:c>
      <x:c r="J28" s="39" t="str">
        <x:v>Copia primaria controlada</x:v>
      </x:c>
      <x:c r="K28" s="39" t="str">
        <x:v>Primary copy controlled</x:v>
      </x:c>
      <x:c r="L28" s="39" t="str">
        <x:v>core_primary_decision_controlled</x:v>
      </x:c>
      <x:c r="M28" s="39" t="str">
        <x:v>Decisión central primaria controlada</x:v>
      </x:c>
      <x:c r="N28" s="39" t="str">
        <x:v>Core primary decision controlled</x:v>
      </x:c>
      <x:c r="O28" s="38" t="str">
        <x:v>judicial_act</x:v>
      </x:c>
      <x:c r="P28" s="39" t="str">
        <x:v>exact</x:v>
      </x:c>
      <x:c r="Q28" s="39" t="str">
        <x:v>C36-E040</x:v>
      </x:c>
      <x:c r="R28" s="39" t="str">
        <x:v>CRITICAL</x:v>
      </x:c>
      <x:c r="S28" s="39" t="str"/>
      <x:c r="T28" s="39" t="str">
        <x:v>ANALYTICAL_INDEX_ONLY__CONTROLLED_COPY_NOT_PUBLICLY_POSTED</x:v>
      </x:c>
      <x:c r="U28" s="38" t="str">
        <x:v>Completar escritos, prueba, notificación, revisión y cualquier medida posterior; no inferir título, posesión ni autorización de explotación.</x:v>
      </x:c>
      <x:c r="V28" s="38" t="str">
        <x:v>Complete filings, evidence, service, review and any later measure; do not infer title, possession or operating authority.</x:v>
      </x:c>
      <x:c r="W28" s="38" t="str">
        <x:v>https://sbu001monterecco.github.io/por-derecho/archive/concurso36-primary-autos-21aug2026/FORENSIC_EVIDENCE_INDEX_CONCURSO_36_2012_21AUG2026.csv</x:v>
      </x:c>
      <x:c r="X28" s="38" t="str">
        <x:v>https://sbu001monterecco.github.io/por-derecho/archive/concurso36-primary-autos-21aug2026/FORENSIC_EVIDENCE_INDEX_CONCURSO_36_2012_21AUG2026.csv</x:v>
      </x:c>
    </x:row>
    <x:row r="29" ht="62" customHeight="1">
      <x:c r="A29" s="39" t="str">
        <x:v>2021-05-06</x:v>
      </x:c>
      <x:c r="B29" s="40" t="n">
        <x:v>1</x:v>
      </x:c>
      <x:c r="C29" s="39" t="str">
        <x:v>06/05/2021 · A</x:v>
      </x:c>
      <x:c r="D29" s="39" t="str">
        <x:v>C36-DC-2021-05-06-RECONSIDERATION</x:v>
      </x:c>
      <x:c r="E29" s="38" t="str">
        <x:v>Auto que desestima reposiciones contra el Auto de 25/01/2021</x:v>
      </x:c>
      <x:c r="F29" s="38" t="str">
        <x:v>Order dismissing reconsideration motions against the 25 January 2021 order</x:v>
      </x:c>
      <x:c r="G29" s="38" t="str">
        <x:v>Concurso 36/2012 · Sección 5.ª</x:v>
      </x:c>
      <x:c r="H29" s="38" t="str">
        <x:v>Insolvency 36/2012 · Section 5</x:v>
      </x:c>
      <x:c r="I29" s="39" t="str">
        <x:v>PRIMARY_COPY_CONTROLLED</x:v>
      </x:c>
      <x:c r="J29" s="39" t="str">
        <x:v>Copia primaria controlada</x:v>
      </x:c>
      <x:c r="K29" s="39" t="str">
        <x:v>Primary copy controlled</x:v>
      </x:c>
      <x:c r="L29" s="39" t="str">
        <x:v>core_primary_decision_controlled</x:v>
      </x:c>
      <x:c r="M29" s="39" t="str">
        <x:v>Decisión central primaria controlada</x:v>
      </x:c>
      <x:c r="N29" s="39" t="str">
        <x:v>Core primary decision controlled</x:v>
      </x:c>
      <x:c r="O29" s="38" t="str">
        <x:v>judicial_act</x:v>
      </x:c>
      <x:c r="P29" s="39" t="str">
        <x:v>exact</x:v>
      </x:c>
      <x:c r="Q29" s="39" t="str">
        <x:v>C36-E041</x:v>
      </x:c>
      <x:c r="R29" s="39" t="str">
        <x:v>CRITICAL</x:v>
      </x:c>
      <x:c r="S29" s="39" t="str"/>
      <x:c r="T29" s="39" t="str">
        <x:v>ANALYTICAL_INDEX_ONLY__CONTROLLED_COPY_NOT_PUBLICLY_POSTED</x:v>
      </x:c>
      <x:c r="U29" s="38" t="str">
        <x:v>Completar escritos, oposiciones, notificación y firmeza.</x:v>
      </x:c>
      <x:c r="V29" s="38" t="str">
        <x:v>Complete filings, oppositions, service and finality.</x:v>
      </x:c>
      <x:c r="W29" s="38" t="str">
        <x:v>https://sbu001monterecco.github.io/por-derecho/archive/concurso36-primary-autos-21aug2026/FORENSIC_EVIDENCE_INDEX_CONCURSO_36_2012_21AUG2026.csv</x:v>
      </x:c>
      <x:c r="X29" s="38" t="str">
        <x:v>https://sbu001monterecco.github.io/por-derecho/archive/concurso36-primary-autos-21aug2026/FORENSIC_EVIDENCE_INDEX_CONCURSO_36_2012_21AUG2026.csv</x:v>
      </x:c>
    </x:row>
    <x:row r="30" ht="62" customHeight="1">
      <x:c r="A30" s="39" t="str">
        <x:v>2021-05-06</x:v>
      </x:c>
      <x:c r="B30" s="40" t="n">
        <x:v>2</x:v>
      </x:c>
      <x:c r="C30" s="39" t="str">
        <x:v>06/05/2021 · B</x:v>
      </x:c>
      <x:c r="D30" s="39" t="str">
        <x:v>C36-DC-2021-05-06-AUTO356</x:v>
      </x:c>
      <x:c r="E30" s="38" t="str">
        <x:v>Auto 356/2021 separado sobre la nulidad solicitada por LPB respecto del interés de demora</x:v>
      </x:c>
      <x:c r="F30" s="38" t="str">
        <x:v>Separate Order 356/2021 on LPB’s nullity application concerning default interest</x:v>
      </x:c>
      <x:c r="G30" s="38" t="str">
        <x:v>Nulidad LOPJ-12 en Concurso 36/2012</x:v>
      </x:c>
      <x:c r="H30" s="38" t="str">
        <x:v>LOPJ-12 nullity incident in Insolvency 36/2012</x:v>
      </x:c>
      <x:c r="I30" s="39" t="str">
        <x:v>PRIMARY_COPY_CONTROLLED</x:v>
      </x:c>
      <x:c r="J30" s="39" t="str">
        <x:v>Copia primaria controlada</x:v>
      </x:c>
      <x:c r="K30" s="39" t="str">
        <x:v>Primary copy controlled</x:v>
      </x:c>
      <x:c r="L30" s="39" t="str">
        <x:v>core_primary_decision_controlled</x:v>
      </x:c>
      <x:c r="M30" s="39" t="str">
        <x:v>Decisión central primaria controlada</x:v>
      </x:c>
      <x:c r="N30" s="39" t="str">
        <x:v>Core primary decision controlled</x:v>
      </x:c>
      <x:c r="O30" s="38" t="str">
        <x:v>judicial_act</x:v>
      </x:c>
      <x:c r="P30" s="39" t="str">
        <x:v>exact</x:v>
      </x:c>
      <x:c r="Q30" s="39" t="str">
        <x:v>C36-E042</x:v>
      </x:c>
      <x:c r="R30" s="39" t="str">
        <x:v>CRITICAL</x:v>
      </x:c>
      <x:c r="S30" s="39" t="str"/>
      <x:c r="T30" s="39" t="str">
        <x:v>ANALYTICAL_INDEX_ONLY__CONTROLLED_COPY_NOT_PUBLICLY_POSTED</x:v>
      </x:c>
      <x:c r="U30" s="38" t="str">
        <x:v>Completar solicitud de nulidad, oposiciones, notificación, recurso, firmeza y consecuencia contable; no fusionar con el otro Auto de la misma fecha.</x:v>
      </x:c>
      <x:c r="V30" s="38" t="str">
        <x:v>Complete the nullity application, oppositions, service, review, finality and accounting consequence; do not merge it with the other same-date order.</x:v>
      </x:c>
      <x:c r="W30" s="38" t="str">
        <x:v>https://sbu001monterecco.github.io/por-derecho/archive/concurso36-primary-autos-21aug2026/FORENSIC_EVIDENCE_INDEX_CONCURSO_36_2012_21AUG2026.csv</x:v>
      </x:c>
      <x:c r="X30" s="38" t="str">
        <x:v>https://sbu001monterecco.github.io/por-derecho/archive/concurso36-primary-autos-21aug2026/FORENSIC_EVIDENCE_INDEX_CONCURSO_36_2012_21AUG2026.csv</x:v>
      </x:c>
    </x:row>
    <x:row r="31" ht="62" customHeight="1">
      <x:c r="A31" s="39" t="str">
        <x:v>2021-05-12</x:v>
      </x:c>
      <x:c r="B31" s="40" t="n">
        <x:v>1</x:v>
      </x:c>
      <x:c r="C31" s="39" t="str">
        <x:v>12/05/2021</x:v>
      </x:c>
      <x:c r="D31" s="39" t="str">
        <x:v>C36-DC-2021-05-12-PROVIDENCIA</x:v>
      </x:c>
      <x:c r="E31" s="38" t="str">
        <x:v>Providencia de licitación y caución del postor tercero</x:v>
      </x:c>
      <x:c r="F31" s="38" t="str">
        <x:v>Direction convening the bidding appearance and setting the third-party bidder bond</x:v>
      </x:c>
      <x:c r="G31" s="38" t="str">
        <x:v>Concurso 36/2012 · Sección 5.ª</x:v>
      </x:c>
      <x:c r="H31" s="38" t="str">
        <x:v>Insolvency 36/2012 · Section 5</x:v>
      </x:c>
      <x:c r="I31" s="39" t="str">
        <x:v>PRIMARY_COPY_CONTROLLED</x:v>
      </x:c>
      <x:c r="J31" s="39" t="str">
        <x:v>Copia primaria controlada</x:v>
      </x:c>
      <x:c r="K31" s="39" t="str">
        <x:v>Primary copy controlled</x:v>
      </x:c>
      <x:c r="L31" s="39" t="str">
        <x:v>core_primary_decision_controlled</x:v>
      </x:c>
      <x:c r="M31" s="39" t="str">
        <x:v>Decisión central primaria controlada</x:v>
      </x:c>
      <x:c r="N31" s="39" t="str">
        <x:v>Core primary decision controlled</x:v>
      </x:c>
      <x:c r="O31" s="38" t="str">
        <x:v>judicial_act</x:v>
      </x:c>
      <x:c r="P31" s="39" t="str">
        <x:v>exact</x:v>
      </x:c>
      <x:c r="Q31" s="39" t="str">
        <x:v>C36-E043</x:v>
      </x:c>
      <x:c r="R31" s="39" t="str">
        <x:v>CRITICAL</x:v>
      </x:c>
      <x:c r="S31" s="39" t="str"/>
      <x:c r="T31" s="39" t="str">
        <x:v>ANALYTICAL_INDEX_ONLY__CONTROLLED_COPY_NOT_PUBLICLY_POSTED</x:v>
      </x:c>
      <x:c r="U31" s="38" t="str">
        <x:v>Obtener cálculo de caución, intentos de notificación y expediente del postor tercero.</x:v>
      </x:c>
      <x:c r="V31" s="38" t="str">
        <x:v>Obtain the bond calculation, service attempts and third-party bidder file.</x:v>
      </x:c>
      <x:c r="W31" s="38" t="str">
        <x:v>https://sbu001monterecco.github.io/por-derecho/archive/concurso36-primary-autos-21aug2026/FORENSIC_EVIDENCE_INDEX_CONCURSO_36_2012_21AUG2026.csv</x:v>
      </x:c>
      <x:c r="X31" s="38" t="str">
        <x:v>https://sbu001monterecco.github.io/por-derecho/archive/concurso36-primary-autos-21aug2026/FORENSIC_EVIDENCE_INDEX_CONCURSO_36_2012_21AUG2026.csv</x:v>
      </x:c>
    </x:row>
    <x:row r="32" ht="62" customHeight="1">
      <x:c r="A32" s="39" t="str">
        <x:v>2021-05-18</x:v>
      </x:c>
      <x:c r="B32" s="40" t="n">
        <x:v>1</x:v>
      </x:c>
      <x:c r="C32" s="39" t="str">
        <x:v>18/05/2021</x:v>
      </x:c>
      <x:c r="D32" s="39" t="str">
        <x:v>C36-DC-2021-05-18-AUTO164</x:v>
      </x:c>
      <x:c r="E32" s="38" t="str">
        <x:v>Auto 164/2021 cuya parte dispositiva aprueba la propuesta de CAM</x:v>
      </x:c>
      <x:c r="F32" s="38" t="str">
        <x:v>Order 164/2021 whose operative wording approves CAM’s proposal</x:v>
      </x:c>
      <x:c r="G32" s="38" t="str">
        <x:v>Concurso 36/2012 · Sección 5.ª</x:v>
      </x:c>
      <x:c r="H32" s="38" t="str">
        <x:v>Insolvency 36/2012 · Section 5</x:v>
      </x:c>
      <x:c r="I32" s="39" t="str">
        <x:v>PRIMARY_COPY_CONTROLLED</x:v>
      </x:c>
      <x:c r="J32" s="39" t="str">
        <x:v>Copia primaria controlada</x:v>
      </x:c>
      <x:c r="K32" s="39" t="str">
        <x:v>Primary copy controlled</x:v>
      </x:c>
      <x:c r="L32" s="39" t="str">
        <x:v>core_primary_decision_controlled</x:v>
      </x:c>
      <x:c r="M32" s="39" t="str">
        <x:v>Decisión central primaria controlada</x:v>
      </x:c>
      <x:c r="N32" s="39" t="str">
        <x:v>Core primary decision controlled</x:v>
      </x:c>
      <x:c r="O32" s="38" t="str">
        <x:v>judicial_act</x:v>
      </x:c>
      <x:c r="P32" s="39" t="str">
        <x:v>exact</x:v>
      </x:c>
      <x:c r="Q32" s="39" t="str">
        <x:v>C36-E044</x:v>
      </x:c>
      <x:c r="R32" s="39" t="str">
        <x:v>CRITICAL</x:v>
      </x:c>
      <x:c r="S32" s="39" t="str"/>
      <x:c r="T32" s="39" t="str">
        <x:v>ANALYTICAL_INDEX_ONLY__CONTROLLED_COPY_NOT_PUBLICLY_POSTED</x:v>
      </x:c>
      <x:c r="U32" s="38" t="str">
        <x:v>Obtener comparecencia, notificaciones, oferta, autoridad, fondos, caución, comparación de postores, revisión y firmeza; la copia no establece por sí sola firmeza procesal.</x:v>
      </x:c>
      <x:c r="V32" s="38" t="str">
        <x:v>Obtain the appearance record, notices, offer, authority, funds, bond, bidder comparison, review and finality; the copy alone does not establish procedural finality.</x:v>
      </x:c>
      <x:c r="W32" s="38" t="str">
        <x:v>https://sbu001monterecco.github.io/por-derecho/archive/concurso36-primary-autos-21aug2026/FORENSIC_EVIDENCE_INDEX_CONCURSO_36_2012_21AUG2026.csv</x:v>
      </x:c>
      <x:c r="X32" s="38" t="str">
        <x:v>https://sbu001monterecco.github.io/por-derecho/archive/concurso36-primary-autos-21aug2026/FORENSIC_EVIDENCE_INDEX_CONCURSO_36_2012_21AUG2026.csv</x:v>
      </x:c>
    </x:row>
    <x:row r="33" ht="62" customHeight="1">
      <x:c r="A33" s="39" t="str">
        <x:v>2021-07-08</x:v>
      </x:c>
      <x:c r="B33" s="40" t="n">
        <x:v>1</x:v>
      </x:c>
      <x:c r="C33" s="39" t="str">
        <x:v>08/07/2021</x:v>
      </x:c>
      <x:c r="D33" s="39" t="str">
        <x:v>C36-DC-2021-07-08-AC-REPORT</x:v>
      </x:c>
      <x:c r="E33" s="38" t="str">
        <x:v>Providencia referenciada que requiere informe detallado de liquidación de la Administración Concursal</x:v>
      </x:c>
      <x:c r="F33" s="38" t="str">
        <x:v>Reported direction requiring a detailed Insolvency Administration liquidation report</x:v>
      </x:c>
      <x:c r="G33" s="38" t="str">
        <x:v>Concurso 36/2012</x:v>
      </x:c>
      <x:c r="H33" s="38" t="str">
        <x:v>Insolvency 36/2012</x:v>
      </x:c>
      <x:c r="I33" s="39" t="str">
        <x:v>REFERENCED_PRIMARY_FAMILY_INCOMPLETE</x:v>
      </x:c>
      <x:c r="J33" s="39" t="str">
        <x:v>Familia referenciada; originales incompletos</x:v>
      </x:c>
      <x:c r="K33" s="39" t="str">
        <x:v>Referenced family; primary copies incomplete</x:v>
      </x:c>
      <x:c r="L33" s="39" t="str">
        <x:v>unresolved_or_partial_family</x:v>
      </x:c>
      <x:c r="M33" s="39" t="str">
        <x:v>Familia abierta o parcial</x:v>
      </x:c>
      <x:c r="N33" s="39" t="str">
        <x:v>Open or partial family</x:v>
      </x:c>
      <x:c r="O33" s="38" t="str">
        <x:v>judicial_act</x:v>
      </x:c>
      <x:c r="P33" s="39" t="str">
        <x:v>reported_date</x:v>
      </x:c>
      <x:c r="Q33" s="39" t="str">
        <x:v>C36-E045</x:v>
      </x:c>
      <x:c r="R33" s="39" t="str">
        <x:v>CRITICAL</x:v>
      </x:c>
      <x:c r="S33" s="39" t="str"/>
      <x:c r="T33" s="39" t="str">
        <x:v>NO_PUBLIC_PRIMARY_COPY</x:v>
      </x:c>
      <x:c r="U33" s="38" t="str">
        <x:v>Localizar la Providencia firmada, el requerimiento exacto, el informe y anexos, notificación, cumplimiento y decisiones posteriores.</x:v>
      </x:c>
      <x:c r="V33" s="38" t="str">
        <x:v>Locate the signed direction, exact requirement, report and annexes, service, compliance and later decisions.</x:v>
      </x:c>
      <x:c r="W33" s="38" t="str">
        <x:v>https://sbu001monterecco.github.io/por-derecho/es/concurso-36-2012-autos-resoluciones/#continuidad-2014-2026</x:v>
      </x:c>
      <x:c r="X33" s="38" t="str">
        <x:v>https://sbu001monterecco.github.io/por-derecho/en/insolvency-36-2012-orders-decisions/#continuity-2014-2026</x:v>
      </x:c>
    </x:row>
    <x:row r="34" ht="62" customHeight="1">
      <x:c r="A34" s="39" t="str">
        <x:v>2021-10-15</x:v>
      </x:c>
      <x:c r="B34" s="40" t="n">
        <x:v>1</x:v>
      </x:c>
      <x:c r="C34" s="39" t="str">
        <x:v>15/10/2021 · A</x:v>
      </x:c>
      <x:c r="D34" s="39" t="str">
        <x:v>C36-DC-2021-10-15-AUTO-A</x:v>
      </x:c>
      <x:c r="E34" s="38" t="str">
        <x:v>Auto sobre las impugnaciones del Auto de 18/05/2021</x:v>
      </x:c>
      <x:c r="F34" s="38" t="str">
        <x:v>Order on challenges to the 18 May 2021 order</x:v>
      </x:c>
      <x:c r="G34" s="38" t="str">
        <x:v>Concurso 36/2012 · Sección 5.ª</x:v>
      </x:c>
      <x:c r="H34" s="38" t="str">
        <x:v>Insolvency 36/2012 · Section 5</x:v>
      </x:c>
      <x:c r="I34" s="39" t="str">
        <x:v>PRIMARY_COPY_CONTROLLED</x:v>
      </x:c>
      <x:c r="J34" s="39" t="str">
        <x:v>Copia primaria controlada</x:v>
      </x:c>
      <x:c r="K34" s="39" t="str">
        <x:v>Primary copy controlled</x:v>
      </x:c>
      <x:c r="L34" s="39" t="str">
        <x:v>core_primary_decision_controlled</x:v>
      </x:c>
      <x:c r="M34" s="39" t="str">
        <x:v>Decisión central primaria controlada</x:v>
      </x:c>
      <x:c r="N34" s="39" t="str">
        <x:v>Core primary decision controlled</x:v>
      </x:c>
      <x:c r="O34" s="38" t="str">
        <x:v>judicial_act</x:v>
      </x:c>
      <x:c r="P34" s="39" t="str">
        <x:v>exact</x:v>
      </x:c>
      <x:c r="Q34" s="39" t="str">
        <x:v>C36-E046</x:v>
      </x:c>
      <x:c r="R34" s="39" t="str">
        <x:v>CRITICAL</x:v>
      </x:c>
      <x:c r="S34" s="39" t="str"/>
      <x:c r="T34" s="39" t="str">
        <x:v>ANALYTICAL_INDEX_ONLY__CONTROLLED_COPY_NOT_PUBLICLY_POSTED</x:v>
      </x:c>
      <x:c r="U34" s="38" t="str">
        <x:v>Completar recursos, oposiciones, notificación, aclaración y firmeza.</x:v>
      </x:c>
      <x:c r="V34" s="38" t="str">
        <x:v>Complete challenges, oppositions, service, clarification and finality.</x:v>
      </x:c>
      <x:c r="W34" s="38" t="str">
        <x:v>https://sbu001monterecco.github.io/por-derecho/archive/concurso36-primary-autos-21aug2026/FORENSIC_EVIDENCE_INDEX_CONCURSO_36_2012_21AUG2026.csv</x:v>
      </x:c>
      <x:c r="X34" s="38" t="str">
        <x:v>https://sbu001monterecco.github.io/por-derecho/archive/concurso36-primary-autos-21aug2026/FORENSIC_EVIDENCE_INDEX_CONCURSO_36_2012_21AUG2026.csv</x:v>
      </x:c>
    </x:row>
    <x:row r="35" ht="62" customHeight="1">
      <x:c r="A35" s="39" t="str">
        <x:v>2021-10-15</x:v>
      </x:c>
      <x:c r="B35" s="40" t="n">
        <x:v>2</x:v>
      </x:c>
      <x:c r="C35" s="39" t="str">
        <x:v>15/10/2021 · B</x:v>
      </x:c>
      <x:c r="D35" s="39" t="str">
        <x:v>C36-DC-2021-10-15-AUTO-B</x:v>
      </x:c>
      <x:c r="E35" s="38" t="str">
        <x:v>Auto separado sobre las impugnaciones de la Providencia de 12/05/2021</x:v>
      </x:c>
      <x:c r="F35" s="38" t="str">
        <x:v>Separate order on challenges to the 12 May 2021 direction</x:v>
      </x:c>
      <x:c r="G35" s="38" t="str">
        <x:v>Concurso 36/2012 · Sección 5.ª</x:v>
      </x:c>
      <x:c r="H35" s="38" t="str">
        <x:v>Insolvency 36/2012 · Section 5</x:v>
      </x:c>
      <x:c r="I35" s="39" t="str">
        <x:v>PRIMARY_COPY_CONTROLLED</x:v>
      </x:c>
      <x:c r="J35" s="39" t="str">
        <x:v>Copia primaria controlada</x:v>
      </x:c>
      <x:c r="K35" s="39" t="str">
        <x:v>Primary copy controlled</x:v>
      </x:c>
      <x:c r="L35" s="39" t="str">
        <x:v>core_primary_decision_controlled</x:v>
      </x:c>
      <x:c r="M35" s="39" t="str">
        <x:v>Decisión central primaria controlada</x:v>
      </x:c>
      <x:c r="N35" s="39" t="str">
        <x:v>Core primary decision controlled</x:v>
      </x:c>
      <x:c r="O35" s="38" t="str">
        <x:v>judicial_act</x:v>
      </x:c>
      <x:c r="P35" s="39" t="str">
        <x:v>exact</x:v>
      </x:c>
      <x:c r="Q35" s="39" t="str">
        <x:v>C36-E047</x:v>
      </x:c>
      <x:c r="R35" s="39" t="str">
        <x:v>CRITICAL</x:v>
      </x:c>
      <x:c r="S35" s="39" t="str"/>
      <x:c r="T35" s="39" t="str">
        <x:v>ANALYTICAL_INDEX_ONLY__CONTROLLED_COPY_NOT_PUBLICLY_POSTED</x:v>
      </x:c>
      <x:c r="U35" s="38" t="str">
        <x:v>Mantenerlo separado y completar recursos, notificación, aclaración y firmeza.</x:v>
      </x:c>
      <x:c r="V35" s="38" t="str">
        <x:v>Keep it separate and complete challenges, service, clarification and finality.</x:v>
      </x:c>
      <x:c r="W35" s="38" t="str">
        <x:v>https://sbu001monterecco.github.io/por-derecho/archive/concurso36-primary-autos-21aug2026/FORENSIC_EVIDENCE_INDEX_CONCURSO_36_2012_21AUG2026.csv</x:v>
      </x:c>
      <x:c r="X35" s="38" t="str">
        <x:v>https://sbu001monterecco.github.io/por-derecho/archive/concurso36-primary-autos-21aug2026/FORENSIC_EVIDENCE_INDEX_CONCURSO_36_2012_21AUG2026.csv</x:v>
      </x:c>
    </x:row>
    <x:row r="36" ht="62" customHeight="1">
      <x:c r="A36" s="39" t="str">
        <x:v>2021-10-25</x:v>
      </x:c>
      <x:c r="B36" s="40" t="n">
        <x:v>1</x:v>
      </x:c>
      <x:c r="C36" s="39" t="str">
        <x:v>25/10/2021</x:v>
      </x:c>
      <x:c r="D36" s="39" t="str">
        <x:v>C36-DC-2021-10-25-DIOR</x:v>
      </x:c>
      <x:c r="E36" s="38" t="str">
        <x:v>Diligencia de Ordenación de 25/10/2021 controlada; familia de testimonios incompleta</x:v>
      </x:c>
      <x:c r="F36" s="38" t="str">
        <x:v>Controlled 25 October 2021 procedural direction; testimony family incomplete</x:v>
      </x:c>
      <x:c r="G36" s="38" t="str">
        <x:v>Concurso 36/2012 · oficina judicial</x:v>
      </x:c>
      <x:c r="H36" s="38" t="str">
        <x:v>Insolvency 36/2012 · court office</x:v>
      </x:c>
      <x:c r="I36" s="39" t="str">
        <x:v>COURT_OFFICE_COPY_CONTROLLED_FAMILY_INCOMPLETE</x:v>
      </x:c>
      <x:c r="J36" s="39" t="str">
        <x:v>Copia de oficina judicial controlada; familia incompleta</x:v>
      </x:c>
      <x:c r="K36" s="39" t="str">
        <x:v>Court-office copy controlled; family incomplete</x:v>
      </x:c>
      <x:c r="L36" s="39" t="str">
        <x:v>controlled_court_office_act</x:v>
      </x:c>
      <x:c r="M36" s="39" t="str">
        <x:v>Acto de oficina judicial controlado</x:v>
      </x:c>
      <x:c r="N36" s="39" t="str">
        <x:v>Court-office act controlled</x:v>
      </x:c>
      <x:c r="O36" s="38" t="str">
        <x:v>court_office_act</x:v>
      </x:c>
      <x:c r="P36" s="39" t="str">
        <x:v>exact</x:v>
      </x:c>
      <x:c r="Q36" s="39" t="str"/>
      <x:c r="R36" s="39" t="str">
        <x:v>HIGH</x:v>
      </x:c>
      <x:c r="S36" s="39" t="str">
        <x:v>VERIFIED_PARTIAL</x:v>
      </x:c>
      <x:c r="T36" s="39" t="str">
        <x:v>PUBLIC_ANALYTICAL_INDEX_ONLY</x:v>
      </x:c>
      <x:c r="U36" s="38" t="str">
        <x:v>Obtener petición 7336/2021, testimonios expedidos, constancias completas de notificación y uso posterior; no falta la copia exacta de la Diligencia controlada.</x:v>
      </x:c>
      <x:c r="V36" s="38" t="str">
        <x:v>Obtain request 7336/2021, issued testimonies, complete service records and later use; the exact controlled direction copy itself is not missing.</x:v>
      </x:c>
      <x:c r="W36" s="38" t="str">
        <x:v>https://sbu001monterecco.github.io/por-derecho/archive/LAJ_TESTIMONIO_LEDGER_15AUG2026.md</x:v>
      </x:c>
      <x:c r="X36" s="38" t="str">
        <x:v>https://sbu001monterecco.github.io/por-derecho/archive/LAJ_TESTIMONIO_LEDGER_15AUG2026.md</x:v>
      </x:c>
    </x:row>
    <x:row r="37" ht="62" customHeight="1">
      <x:c r="A37" s="39" t="str">
        <x:v>2021-10-27</x:v>
      </x:c>
      <x:c r="B37" s="40" t="n">
        <x:v>1</x:v>
      </x:c>
      <x:c r="C37" s="39" t="str">
        <x:v>27/10/2021</x:v>
      </x:c>
      <x:c r="D37" s="39" t="str">
        <x:v>C36-DC-2021-10-27-DILIGENCIA</x:v>
      </x:c>
      <x:c r="E37" s="38" t="str">
        <x:v>Diligencia firmada de 27/10/2021 sobre solicitudes 7416/7417 e informe 7425/2021</x:v>
      </x:c>
      <x:c r="F37" s="38" t="str">
        <x:v>Signed 27 October 2021 court-office direction concerning requests 7416/7417 and report 7425/2021</x:v>
      </x:c>
      <x:c r="G37" s="38" t="str">
        <x:v>Concurso 36/2012 · oficina judicial</x:v>
      </x:c>
      <x:c r="H37" s="38" t="str">
        <x:v>Insolvency 36/2012 · court office</x:v>
      </x:c>
      <x:c r="I37" s="39" t="str">
        <x:v>COURT_OFFICE_COPY_CONTROLLED_FAMILY_INCOMPLETE</x:v>
      </x:c>
      <x:c r="J37" s="39" t="str">
        <x:v>Copia de oficina judicial controlada; familia incompleta</x:v>
      </x:c>
      <x:c r="K37" s="39" t="str">
        <x:v>Court-office copy controlled; family incomplete</x:v>
      </x:c>
      <x:c r="L37" s="39" t="str">
        <x:v>controlled_court_office_act</x:v>
      </x:c>
      <x:c r="M37" s="39" t="str">
        <x:v>Acto de oficina judicial controlado</x:v>
      </x:c>
      <x:c r="N37" s="39" t="str">
        <x:v>Court-office act controlled</x:v>
      </x:c>
      <x:c r="O37" s="38" t="str">
        <x:v>court_office_act</x:v>
      </x:c>
      <x:c r="P37" s="39" t="str">
        <x:v>exact</x:v>
      </x:c>
      <x:c r="Q37" s="39" t="str">
        <x:v>C36-E048</x:v>
      </x:c>
      <x:c r="R37" s="39" t="str">
        <x:v>CRITICAL</x:v>
      </x:c>
      <x:c r="S37" s="39" t="str">
        <x:v>COMPLETE_SIGNED_COPY</x:v>
      </x:c>
      <x:c r="T37" s="39" t="str">
        <x:v>PUBLIC_ANALYTICAL_INDEX_ONLY</x:v>
      </x:c>
      <x:c r="U37" s="38" t="str">
        <x:v>Producir por separado las solicitudes 7416/7417, el informe 7425/2021, anexos, notificaciones, impugnaciones y resoluciones posteriores.</x:v>
      </x:c>
      <x:c r="V37" s="38" t="str">
        <x:v>Produce separately requests 7416/7417, report 7425/2021, annexes, service, challenges and later rulings.</x:v>
      </x:c>
      <x:c r="W37" s="38" t="str">
        <x:v>https://sbu001monterecco.github.io/por-derecho/archive/concurso36-primary-autos-21aug2026/FORENSIC_EVIDENCE_INDEX_CONCURSO_36_2012_21AUG2026.csv</x:v>
      </x:c>
      <x:c r="X37" s="38" t="str">
        <x:v>https://sbu001monterecco.github.io/por-derecho/archive/concurso36-primary-autos-21aug2026/FORENSIC_EVIDENCE_INDEX_CONCURSO_36_2012_21AUG2026.csv</x:v>
      </x:c>
    </x:row>
    <x:row r="38" ht="62" customHeight="1">
      <x:c r="A38" s="39" t="str">
        <x:v>2022-01-13</x:v>
      </x:c>
      <x:c r="B38" s="40" t="n">
        <x:v>1</x:v>
      </x:c>
      <x:c r="C38" s="39" t="str">
        <x:v>13/01/2022</x:v>
      </x:c>
      <x:c r="D38" s="39" t="str">
        <x:v>C36-DC-2022-01-13-UNCONFIRMED</x:v>
      </x:c>
      <x:c r="E38" s="38" t="str">
        <x:v>Referencia secundaria no confirmada a un supuesto Auto de restauración o retransmisión</x:v>
      </x:c>
      <x:c r="F38" s="38" t="str">
        <x:v>Unconfirmed secondary reference to an alleged restoration or retransmission order</x:v>
      </x:c>
      <x:c r="G38" s="38" t="str">
        <x:v>Concurso 36/2012 · Sección 5.ª</x:v>
      </x:c>
      <x:c r="H38" s="38" t="str">
        <x:v>Insolvency 36/2012 · Section 5</x:v>
      </x:c>
      <x:c r="I38" s="39" t="str">
        <x:v>UNCONFIRMED_SECONDARY_REFERENCE</x:v>
      </x:c>
      <x:c r="J38" s="39" t="str">
        <x:v>Referencia secundaria no confirmada</x:v>
      </x:c>
      <x:c r="K38" s="39" t="str">
        <x:v>Unconfirmed secondary reference</x:v>
      </x:c>
      <x:c r="L38" s="39" t="str">
        <x:v>unresolved_or_partial_family</x:v>
      </x:c>
      <x:c r="M38" s="39" t="str">
        <x:v>Familia abierta o parcial</x:v>
      </x:c>
      <x:c r="N38" s="39" t="str">
        <x:v>Open or partial family</x:v>
      </x:c>
      <x:c r="O38" s="38" t="str">
        <x:v>judicial_act</x:v>
      </x:c>
      <x:c r="P38" s="39" t="str">
        <x:v>reported_date</x:v>
      </x:c>
      <x:c r="Q38" s="39" t="str"/>
      <x:c r="R38" s="39" t="str">
        <x:v>CRITICAL</x:v>
      </x:c>
      <x:c r="S38" s="39" t="str"/>
      <x:c r="T38" s="39" t="str">
        <x:v>NO_PUBLIC_PRIMARY_COPY</x:v>
      </x:c>
      <x:c r="U38" s="38" t="str">
        <x:v>Localizar el original firmado o corregir la fecha; no sustituir los dos Autos de 26/01/2022.</x:v>
      </x:c>
      <x:c r="V38" s="38" t="str">
        <x:v>Locate the signed original or correct the date; do not replace the two 26 January 2022 orders.</x:v>
      </x:c>
      <x:c r="W38" s="38" t="str">
        <x:v>https://sbu001monterecco.github.io/por-derecho/es/concurso-36-2012-autos-resoluciones/#continuidad-2014-2026</x:v>
      </x:c>
      <x:c r="X38" s="38" t="str">
        <x:v>https://sbu001monterecco.github.io/por-derecho/en/insolvency-36-2012-orders-decisions/#continuity-2014-2026</x:v>
      </x:c>
    </x:row>
    <x:row r="39" ht="62" customHeight="1">
      <x:c r="A39" s="39" t="str">
        <x:v>2022-01-26</x:v>
      </x:c>
      <x:c r="B39" s="40" t="n">
        <x:v>1</x:v>
      </x:c>
      <x:c r="C39" s="39" t="str">
        <x:v>26/01/2022 · A</x:v>
      </x:c>
      <x:c r="D39" s="39" t="str">
        <x:v>C36-DC-2022-01-26-A</x:v>
      </x:c>
      <x:c r="E39" s="38" t="str">
        <x:v>Primer Auto de aclaración/complemento</x:v>
      </x:c>
      <x:c r="F39" s="38" t="str">
        <x:v>First clarification/completion order</x:v>
      </x:c>
      <x:c r="G39" s="38" t="str">
        <x:v>Concurso 36/2012 · Sección 5.ª</x:v>
      </x:c>
      <x:c r="H39" s="38" t="str">
        <x:v>Insolvency 36/2012 · Section 5</x:v>
      </x:c>
      <x:c r="I39" s="39" t="str">
        <x:v>PRIMARY_COPY_CONTROLLED</x:v>
      </x:c>
      <x:c r="J39" s="39" t="str">
        <x:v>Copia primaria controlada</x:v>
      </x:c>
      <x:c r="K39" s="39" t="str">
        <x:v>Primary copy controlled</x:v>
      </x:c>
      <x:c r="L39" s="39" t="str">
        <x:v>core_primary_decision_controlled</x:v>
      </x:c>
      <x:c r="M39" s="39" t="str">
        <x:v>Decisión central primaria controlada</x:v>
      </x:c>
      <x:c r="N39" s="39" t="str">
        <x:v>Core primary decision controlled</x:v>
      </x:c>
      <x:c r="O39" s="38" t="str">
        <x:v>judicial_act</x:v>
      </x:c>
      <x:c r="P39" s="39" t="str">
        <x:v>exact</x:v>
      </x:c>
      <x:c r="Q39" s="39" t="str">
        <x:v>C36-E050</x:v>
      </x:c>
      <x:c r="R39" s="39" t="str">
        <x:v>CRITICAL</x:v>
      </x:c>
      <x:c r="S39" s="39" t="str"/>
      <x:c r="T39" s="39" t="str">
        <x:v>ANALYTICAL_INDEX_ONLY__CONTROLLED_COPY_NOT_PUBLICLY_POSTED</x:v>
      </x:c>
      <x:c r="U39" s="38" t="str">
        <x:v>Vincularlo al Auto correcto de 15/10/2021, solicitud, oposición, notificación, firmeza y recitado notarial.</x:v>
      </x:c>
      <x:c r="V39" s="38" t="str">
        <x:v>Link it to the correct 15 October 2021 order, application, opposition, service, finality and notarial recital.</x:v>
      </x:c>
      <x:c r="W39" s="38" t="str">
        <x:v>https://sbu001monterecco.github.io/por-derecho/archive/concurso36-primary-autos-21aug2026/FORENSIC_EVIDENCE_INDEX_CONCURSO_36_2012_21AUG2026.csv</x:v>
      </x:c>
      <x:c r="X39" s="38" t="str">
        <x:v>https://sbu001monterecco.github.io/por-derecho/archive/concurso36-primary-autos-21aug2026/FORENSIC_EVIDENCE_INDEX_CONCURSO_36_2012_21AUG2026.csv</x:v>
      </x:c>
    </x:row>
    <x:row r="40" ht="62" customHeight="1">
      <x:c r="A40" s="39" t="str">
        <x:v>2022-01-26</x:v>
      </x:c>
      <x:c r="B40" s="40" t="n">
        <x:v>2</x:v>
      </x:c>
      <x:c r="C40" s="39" t="str">
        <x:v>26/01/2022 · B</x:v>
      </x:c>
      <x:c r="D40" s="39" t="str">
        <x:v>C36-DC-2022-01-26-B</x:v>
      </x:c>
      <x:c r="E40" s="38" t="str">
        <x:v>Segundo Auto separado de aclaración/complemento</x:v>
      </x:c>
      <x:c r="F40" s="38" t="str">
        <x:v>Second separate clarification/completion order</x:v>
      </x:c>
      <x:c r="G40" s="38" t="str">
        <x:v>Concurso 36/2012 · Sección 5.ª</x:v>
      </x:c>
      <x:c r="H40" s="38" t="str">
        <x:v>Insolvency 36/2012 · Section 5</x:v>
      </x:c>
      <x:c r="I40" s="39" t="str">
        <x:v>PRIMARY_COPY_CONTROLLED</x:v>
      </x:c>
      <x:c r="J40" s="39" t="str">
        <x:v>Copia primaria controlada</x:v>
      </x:c>
      <x:c r="K40" s="39" t="str">
        <x:v>Primary copy controlled</x:v>
      </x:c>
      <x:c r="L40" s="39" t="str">
        <x:v>core_primary_decision_controlled</x:v>
      </x:c>
      <x:c r="M40" s="39" t="str">
        <x:v>Decisión central primaria controlada</x:v>
      </x:c>
      <x:c r="N40" s="39" t="str">
        <x:v>Core primary decision controlled</x:v>
      </x:c>
      <x:c r="O40" s="38" t="str">
        <x:v>judicial_act</x:v>
      </x:c>
      <x:c r="P40" s="39" t="str">
        <x:v>exact</x:v>
      </x:c>
      <x:c r="Q40" s="39" t="str">
        <x:v>C36-E051</x:v>
      </x:c>
      <x:c r="R40" s="39" t="str">
        <x:v>CRITICAL</x:v>
      </x:c>
      <x:c r="S40" s="39" t="str"/>
      <x:c r="T40" s="39" t="str">
        <x:v>ANALYTICAL_INDEX_ONLY__CONTROLLED_COPY_NOT_PUBLICLY_POSTED</x:v>
      </x:c>
      <x:c r="U40" s="38" t="str">
        <x:v>Vincularlo al Auto correcto de 15/10/2021, solicitud, oposición, notificación, firmeza y recitado notarial.</x:v>
      </x:c>
      <x:c r="V40" s="38" t="str">
        <x:v>Link it to the correct 15 October 2021 order, application, opposition, service, finality and notarial recital.</x:v>
      </x:c>
      <x:c r="W40" s="38" t="str">
        <x:v>https://sbu001monterecco.github.io/por-derecho/archive/concurso36-primary-autos-21aug2026/FORENSIC_EVIDENCE_INDEX_CONCURSO_36_2012_21AUG2026.csv</x:v>
      </x:c>
      <x:c r="X40" s="38" t="str">
        <x:v>https://sbu001monterecco.github.io/por-derecho/archive/concurso36-primary-autos-21aug2026/FORENSIC_EVIDENCE_INDEX_CONCURSO_36_2012_21AUG2026.csv</x:v>
      </x:c>
    </x:row>
    <x:row r="41" ht="62" customHeight="1">
      <x:c r="A41" s="39" t="str">
        <x:v>2022-03-09</x:v>
      </x:c>
      <x:c r="B41" s="40" t="n">
        <x:v>1</x:v>
      </x:c>
      <x:c r="C41" s="39" t="str">
        <x:v>09/03/2022</x:v>
      </x:c>
      <x:c r="D41" s="39" t="str">
        <x:v>C36-DC-2022-03-09-INADMISSION</x:v>
      </x:c>
      <x:c r="E41" s="38" t="str">
        <x:v>Auto referenciado de inadmisión de recursos contra los Autos de 15/10/2021</x:v>
      </x:c>
      <x:c r="F41" s="38" t="str">
        <x:v>Reported order inadmitting appeals against the 15 October 2021 orders</x:v>
      </x:c>
      <x:c r="G41" s="38" t="str">
        <x:v>Concurso 36/2012</x:v>
      </x:c>
      <x:c r="H41" s="38" t="str">
        <x:v>Insolvency 36/2012</x:v>
      </x:c>
      <x:c r="I41" s="39" t="str">
        <x:v>REFERENCED_PRIMARY_FAMILY_INCOMPLETE</x:v>
      </x:c>
      <x:c r="J41" s="39" t="str">
        <x:v>Familia referenciada; originales incompletos</x:v>
      </x:c>
      <x:c r="K41" s="39" t="str">
        <x:v>Referenced family; primary copies incomplete</x:v>
      </x:c>
      <x:c r="L41" s="39" t="str">
        <x:v>unresolved_or_partial_family</x:v>
      </x:c>
      <x:c r="M41" s="39" t="str">
        <x:v>Familia abierta o parcial</x:v>
      </x:c>
      <x:c r="N41" s="39" t="str">
        <x:v>Open or partial family</x:v>
      </x:c>
      <x:c r="O41" s="38" t="str">
        <x:v>judicial_act</x:v>
      </x:c>
      <x:c r="P41" s="39" t="str">
        <x:v>reported_date</x:v>
      </x:c>
      <x:c r="Q41" s="39" t="str">
        <x:v>C36-E056</x:v>
      </x:c>
      <x:c r="R41" s="39" t="str">
        <x:v>CRITICAL</x:v>
      </x:c>
      <x:c r="S41" s="39" t="str"/>
      <x:c r="T41" s="39" t="str">
        <x:v>NO_PUBLIC_PRIMARY_COPY</x:v>
      </x:c>
      <x:c r="U41" s="38" t="str">
        <x:v>Localizar el Auto firmado, recursos, depósitos, notificación y revisión posterior; no inferir alcance o firmeza desde el índice secundario.</x:v>
      </x:c>
      <x:c r="V41" s="38" t="str">
        <x:v>Locate the signed order, appeals, deposits, service and later review; do not infer scope or finality from the secondary index.</x:v>
      </x:c>
      <x:c r="W41" s="38" t="str">
        <x:v>https://sbu001monterecco.github.io/por-derecho/es/concurso-36-2012-autos-resoluciones/#continuidad-2014-2026</x:v>
      </x:c>
      <x:c r="X41" s="38" t="str">
        <x:v>https://sbu001monterecco.github.io/por-derecho/en/insolvency-36-2012-orders-decisions/#continuity-2014-2026</x:v>
      </x:c>
    </x:row>
    <x:row r="42" ht="62" customHeight="1">
      <x:c r="A42" s="39" t="str">
        <x:v>2022-06-16</x:v>
      </x:c>
      <x:c r="B42" s="40" t="n">
        <x:v>1</x:v>
      </x:c>
      <x:c r="C42" s="39" t="str">
        <x:v>16/06/2022</x:v>
      </x:c>
      <x:c r="D42" s="39" t="str">
        <x:v>C36-DC-2022-06-16-REVIEW</x:v>
      </x:c>
      <x:c r="E42" s="38" t="str">
        <x:v>Familia referenciada de Providencia sobre inadmisión inicial de recurso(s) de Aweswell</x:v>
      </x:c>
      <x:c r="F42" s="38" t="str">
        <x:v>Reported direction family on initial inadmission of Aweswell review request(s)</x:v>
      </x:c>
      <x:c r="G42" s="38" t="str">
        <x:v>Concurso 36/2012</x:v>
      </x:c>
      <x:c r="H42" s="38" t="str">
        <x:v>Insolvency 36/2012</x:v>
      </x:c>
      <x:c r="I42" s="39" t="str">
        <x:v>REFERENCED_PRIMARY_FAMILY_INCOMPLETE</x:v>
      </x:c>
      <x:c r="J42" s="39" t="str">
        <x:v>Familia referenciada; originales incompletos</x:v>
      </x:c>
      <x:c r="K42" s="39" t="str">
        <x:v>Referenced family; primary copies incomplete</x:v>
      </x:c>
      <x:c r="L42" s="39" t="str">
        <x:v>unresolved_or_partial_family</x:v>
      </x:c>
      <x:c r="M42" s="39" t="str">
        <x:v>Familia abierta o parcial</x:v>
      </x:c>
      <x:c r="N42" s="39" t="str">
        <x:v>Open or partial family</x:v>
      </x:c>
      <x:c r="O42" s="38" t="str">
        <x:v>judicial_act</x:v>
      </x:c>
      <x:c r="P42" s="39" t="str">
        <x:v>reported_date</x:v>
      </x:c>
      <x:c r="Q42" s="39" t="str">
        <x:v>C36-E060</x:v>
      </x:c>
      <x:c r="R42" s="39" t="str">
        <x:v>CRITICAL</x:v>
      </x:c>
      <x:c r="S42" s="39" t="str"/>
      <x:c r="T42" s="39" t="str">
        <x:v>NO_PUBLIC_PRIMARY_COPY</x:v>
      </x:c>
      <x:c r="U42" s="38" t="str">
        <x:v>Localizar texto, número de actos, recurso(s), depósitos, notificación y vínculo con la nulidad de 13/07/2022.</x:v>
      </x:c>
      <x:c r="V42" s="38" t="str">
        <x:v>Locate the text, number of acts, review request(s), deposits, service and link to the 13 July 2022 nullity ruling.</x:v>
      </x:c>
      <x:c r="W42" s="38" t="str">
        <x:v>https://sbu001monterecco.github.io/por-derecho/es/concurso-36-2012-autos-resoluciones/#continuidad-2014-2026</x:v>
      </x:c>
      <x:c r="X42" s="38" t="str">
        <x:v>https://sbu001monterecco.github.io/por-derecho/en/insolvency-36-2012-orders-decisions/#continuity-2014-2026</x:v>
      </x:c>
    </x:row>
    <x:row r="43" ht="62" customHeight="1">
      <x:c r="A43" s="39" t="str">
        <x:v>2022-06-20</x:v>
      </x:c>
      <x:c r="B43" s="40" t="n">
        <x:v>1</x:v>
      </x:c>
      <x:c r="C43" s="39" t="str">
        <x:v>20/06/2022</x:v>
      </x:c>
      <x:c r="D43" s="39" t="str">
        <x:v>C36-DC-2022-06-20-NULLITY-HEARING</x:v>
      </x:c>
      <x:c r="E43" s="38" t="str">
        <x:v>Providencia referenciada de audiencia sobre nulidad de oficio</x:v>
      </x:c>
      <x:c r="F43" s="38" t="str">
        <x:v>Reported direction hearing the parties on ex officio nullity</x:v>
      </x:c>
      <x:c r="G43" s="38" t="str">
        <x:v>Concurso 36/2012</x:v>
      </x:c>
      <x:c r="H43" s="38" t="str">
        <x:v>Insolvency 36/2012</x:v>
      </x:c>
      <x:c r="I43" s="39" t="str">
        <x:v>REFERENCED_PRIMARY_FAMILY_INCOMPLETE</x:v>
      </x:c>
      <x:c r="J43" s="39" t="str">
        <x:v>Familia referenciada; originales incompletos</x:v>
      </x:c>
      <x:c r="K43" s="39" t="str">
        <x:v>Referenced family; primary copies incomplete</x:v>
      </x:c>
      <x:c r="L43" s="39" t="str">
        <x:v>unresolved_or_partial_family</x:v>
      </x:c>
      <x:c r="M43" s="39" t="str">
        <x:v>Familia abierta o parcial</x:v>
      </x:c>
      <x:c r="N43" s="39" t="str">
        <x:v>Open or partial family</x:v>
      </x:c>
      <x:c r="O43" s="38" t="str">
        <x:v>judicial_act</x:v>
      </x:c>
      <x:c r="P43" s="39" t="str">
        <x:v>reported_date</x:v>
      </x:c>
      <x:c r="Q43" s="39" t="str">
        <x:v>C36-E062</x:v>
      </x:c>
      <x:c r="R43" s="39" t="str">
        <x:v>CRITICAL</x:v>
      </x:c>
      <x:c r="S43" s="39" t="str"/>
      <x:c r="T43" s="39" t="str">
        <x:v>NO_PUBLIC_PRIMARY_COPY</x:v>
      </x:c>
      <x:c r="U43" s="38" t="str">
        <x:v>Localizar la Providencia firmada, escritos de las partes, notificación y relación exacta con el acto LAJ de igual fecha.</x:v>
      </x:c>
      <x:c r="V43" s="38" t="str">
        <x:v>Locate the signed direction, party submissions, service and exact relationship to the same-date LAJ act.</x:v>
      </x:c>
      <x:c r="W43" s="38" t="str">
        <x:v>https://sbu001monterecco.github.io/por-derecho/es/concurso-36-2012-autos-resoluciones/#continuidad-2014-2026</x:v>
      </x:c>
      <x:c r="X43" s="38" t="str">
        <x:v>https://sbu001monterecco.github.io/por-derecho/en/insolvency-36-2012-orders-decisions/#continuity-2014-2026</x:v>
      </x:c>
    </x:row>
    <x:row r="44" ht="62" customHeight="1">
      <x:c r="A44" s="39" t="str">
        <x:v>2022-07-13</x:v>
      </x:c>
      <x:c r="B44" s="40" t="n">
        <x:v>1</x:v>
      </x:c>
      <x:c r="C44" s="39" t="str">
        <x:v>13/07/2022</x:v>
      </x:c>
      <x:c r="D44" s="39" t="str">
        <x:v>C36-DC-2022-07-13-NULLITY</x:v>
      </x:c>
      <x:c r="E44" s="38" t="str">
        <x:v>Auto referenciado de nulidad de la Providencia de 16/06/2022</x:v>
      </x:c>
      <x:c r="F44" s="38" t="str">
        <x:v>Reported order nullifying the 16 June 2022 direction</x:v>
      </x:c>
      <x:c r="G44" s="38" t="str">
        <x:v>Concurso 36/2012</x:v>
      </x:c>
      <x:c r="H44" s="38" t="str">
        <x:v>Insolvency 36/2012</x:v>
      </x:c>
      <x:c r="I44" s="39" t="str">
        <x:v>REFERENCED_PRIMARY_FAMILY_INCOMPLETE</x:v>
      </x:c>
      <x:c r="J44" s="39" t="str">
        <x:v>Familia referenciada; originales incompletos</x:v>
      </x:c>
      <x:c r="K44" s="39" t="str">
        <x:v>Referenced family; primary copies incomplete</x:v>
      </x:c>
      <x:c r="L44" s="39" t="str">
        <x:v>unresolved_or_partial_family</x:v>
      </x:c>
      <x:c r="M44" s="39" t="str">
        <x:v>Familia abierta o parcial</x:v>
      </x:c>
      <x:c r="N44" s="39" t="str">
        <x:v>Open or partial family</x:v>
      </x:c>
      <x:c r="O44" s="38" t="str">
        <x:v>judicial_act</x:v>
      </x:c>
      <x:c r="P44" s="39" t="str">
        <x:v>reported_date</x:v>
      </x:c>
      <x:c r="Q44" s="39" t="str">
        <x:v>C36-E063</x:v>
      </x:c>
      <x:c r="R44" s="39" t="str">
        <x:v>CRITICAL</x:v>
      </x:c>
      <x:c r="S44" s="39" t="str"/>
      <x:c r="T44" s="39" t="str">
        <x:v>NO_PUBLIC_PRIMARY_COPY</x:v>
      </x:c>
      <x:c r="U44" s="38" t="str">
        <x:v>Localizar el Auto firmado, su parte dispositiva, notificación, remedios y efecto sobre las actuaciones conservadas.</x:v>
      </x:c>
      <x:c r="V44" s="38" t="str">
        <x:v>Locate the signed order, operative wording, service, remedies and effect on preserved proceedings.</x:v>
      </x:c>
      <x:c r="W44" s="38" t="str">
        <x:v>https://sbu001monterecco.github.io/por-derecho/es/concurso-36-2012-autos-resoluciones/#continuidad-2014-2026</x:v>
      </x:c>
      <x:c r="X44" s="38" t="str">
        <x:v>https://sbu001monterecco.github.io/por-derecho/en/insolvency-36-2012-orders-decisions/#continuity-2014-2026</x:v>
      </x:c>
    </x:row>
    <x:row r="45" ht="62" customHeight="1">
      <x:c r="A45" s="39" t="str">
        <x:v>2022-12-31</x:v>
      </x:c>
      <x:c r="B45" s="40" t="n">
        <x:v>1</x:v>
      </x:c>
      <x:c r="C45" s="39" t="str">
        <x:v>2022</x:v>
      </x:c>
      <x:c r="D45" s="39" t="str">
        <x:v>C36-DC-2022-QUEJAS-375-379</x:v>
      </x:c>
      <x:c r="E45" s="38" t="str">
        <x:v>Quejas AP 375/2022 y 379/2022</x:v>
      </x:c>
      <x:c r="F45" s="38" t="str">
        <x:v>Provincial Court complaints 375/2022 and 379/2022</x:v>
      </x:c>
      <x:c r="G45" s="38" t="str">
        <x:v>Audiencia Provincial · vía de queja</x:v>
      </x:c>
      <x:c r="H45" s="38" t="str">
        <x:v>Provincial Court · complaint lane</x:v>
      </x:c>
      <x:c r="I45" s="39" t="str">
        <x:v>REFERENCED_PRIMARY_FAMILY_INCOMPLETE</x:v>
      </x:c>
      <x:c r="J45" s="39" t="str">
        <x:v>Familia referenciada; originales incompletos</x:v>
      </x:c>
      <x:c r="K45" s="39" t="str">
        <x:v>Referenced family; primary copies incomplete</x:v>
      </x:c>
      <x:c r="L45" s="39" t="str">
        <x:v>unresolved_or_partial_family</x:v>
      </x:c>
      <x:c r="M45" s="39" t="str">
        <x:v>Familia abierta o parcial</x:v>
      </x:c>
      <x:c r="N45" s="39" t="str">
        <x:v>Open or partial family</x:v>
      </x:c>
      <x:c r="O45" s="38" t="str">
        <x:v>aggregate_discovery_family</x:v>
      </x:c>
      <x:c r="P45" s="39" t="str">
        <x:v>year_only_sort_key</x:v>
      </x:c>
      <x:c r="Q45" s="39" t="str"/>
      <x:c r="R45" s="39" t="str">
        <x:v>CRITICAL</x:v>
      </x:c>
      <x:c r="S45" s="39" t="str"/>
      <x:c r="T45" s="39" t="str">
        <x:v>NO_PUBLIC_PRIMARY_COPY</x:v>
      </x:c>
      <x:c r="U45" s="38" t="str">
        <x:v>Obtener escritos, resoluciones, notificaciones, fecha exacta, objeto de cada queja y firmeza; no fusionarlas entre sí ni con los incidentes de nulidad.</x:v>
      </x:c>
      <x:c r="V45" s="38" t="str">
        <x:v>Obtain filings, decisions, service, exact dates, the object of each complaint and finality; do not merge them with each other or with the nullity incidents.</x:v>
      </x:c>
      <x:c r="W45" s="38" t="str">
        <x:v>https://sbu001monterecco.github.io/por-derecho/es/concurso-36-2012-autos-resoluciones/#continuidad-2014-2026</x:v>
      </x:c>
      <x:c r="X45" s="38" t="str">
        <x:v>https://sbu001monterecco.github.io/por-derecho/en/insolvency-36-2012-orders-decisions/#continuity-2014-2026</x:v>
      </x:c>
    </x:row>
    <x:row r="46" ht="62" customHeight="1">
      <x:c r="A46" s="39" t="str">
        <x:v>2023-09-28</x:v>
      </x:c>
      <x:c r="B46" s="40" t="n">
        <x:v>1</x:v>
      </x:c>
      <x:c r="C46" s="39" t="str">
        <x:v>28/09/2023</x:v>
      </x:c>
      <x:c r="D46" s="39" t="str">
        <x:v>C36-DC-2023-09-28-J163</x:v>
      </x:c>
      <x:c r="E46" s="38" t="str">
        <x:v>Sentencia 163/2023 de la sección de calificación</x:v>
      </x:c>
      <x:c r="F46" s="38" t="str">
        <x:v>Judgment 163/2023 in the classification section</x:v>
      </x:c>
      <x:c r="G46" s="38" t="str">
        <x:v>Concurso 36/2012 · Calificación</x:v>
      </x:c>
      <x:c r="H46" s="38" t="str">
        <x:v>Insolvency 36/2012 · Classification</x:v>
      </x:c>
      <x:c r="I46" s="39" t="str">
        <x:v>PRIMARY_COPY_CONTROLLED</x:v>
      </x:c>
      <x:c r="J46" s="39" t="str">
        <x:v>Copia primaria controlada</x:v>
      </x:c>
      <x:c r="K46" s="39" t="str">
        <x:v>Primary copy controlled</x:v>
      </x:c>
      <x:c r="L46" s="39" t="str">
        <x:v>core_primary_decision_controlled</x:v>
      </x:c>
      <x:c r="M46" s="39" t="str">
        <x:v>Decisión central primaria controlada</x:v>
      </x:c>
      <x:c r="N46" s="39" t="str">
        <x:v>Core primary decision controlled</x:v>
      </x:c>
      <x:c r="O46" s="38" t="str">
        <x:v>judicial_act</x:v>
      </x:c>
      <x:c r="P46" s="39" t="str">
        <x:v>exact</x:v>
      </x:c>
      <x:c r="Q46" s="39" t="str">
        <x:v>C36-E070</x:v>
      </x:c>
      <x:c r="R46" s="39" t="str">
        <x:v>CRITICAL</x:v>
      </x:c>
      <x:c r="S46" s="39" t="str"/>
      <x:c r="T46" s="39" t="str">
        <x:v>ANALYTICAL_INDEX_ONLY__CONTROLLED_COPY_NOT_PUBLICLY_POSTED</x:v>
      </x:c>
      <x:c r="U46" s="38" t="str">
        <x:v>Obtener resolución de fondo en RPL 2523/2025, notificación y firmeza; la sentencia de primera instancia sigue recurrida.</x:v>
      </x:c>
      <x:c r="V46" s="38" t="str">
        <x:v>Obtain the merits decision in RPL 2523/2025, service and finality; the first-instance judgment remains under appeal.</x:v>
      </x:c>
      <x:c r="W46" s="38" t="str">
        <x:v>https://sbu001monterecco.github.io/por-derecho/archive/concurso36-primary-autos-21aug2026/FORENSIC_EVIDENCE_INDEX_CONCURSO_36_2012_21AUG2026.csv</x:v>
      </x:c>
      <x:c r="X46" s="38" t="str">
        <x:v>https://sbu001monterecco.github.io/por-derecho/archive/concurso36-primary-autos-21aug2026/FORENSIC_EVIDENCE_INDEX_CONCURSO_36_2012_21AUG2026.csv</x:v>
      </x:c>
    </x:row>
    <x:row r="47" ht="62" customHeight="1">
      <x:c r="A47" s="39" t="str">
        <x:v>2023-10-23</x:v>
      </x:c>
      <x:c r="B47" s="40" t="n">
        <x:v>1</x:v>
      </x:c>
      <x:c r="C47" s="39" t="str">
        <x:v>23/10/2023</x:v>
      </x:c>
      <x:c r="D47" s="39" t="str">
        <x:v>C36-DC-2023-10-23-TC2811</x:v>
      </x:c>
      <x:c r="E47" s="38" t="str">
        <x:v>Referencia no confirmada a inadmisión del recurso de amparo 2811/2023</x:v>
      </x:c>
      <x:c r="F47" s="38" t="str">
        <x:v>Reported, unconfirmed inadmission reference for Constitutional Court appeal 2811/2023</x:v>
      </x:c>
      <x:c r="G47" s="38" t="str">
        <x:v>Tribunal Constitucional</x:v>
      </x:c>
      <x:c r="H47" s="38" t="str">
        <x:v>Constitutional Court</x:v>
      </x:c>
      <x:c r="I47" s="39" t="str">
        <x:v>UNCONFIRMED_SECONDARY_REFERENCE</x:v>
      </x:c>
      <x:c r="J47" s="39" t="str">
        <x:v>Referencia secundaria no confirmada</x:v>
      </x:c>
      <x:c r="K47" s="39" t="str">
        <x:v>Unconfirmed secondary reference</x:v>
      </x:c>
      <x:c r="L47" s="39" t="str">
        <x:v>unresolved_or_partial_family</x:v>
      </x:c>
      <x:c r="M47" s="39" t="str">
        <x:v>Familia abierta o parcial</x:v>
      </x:c>
      <x:c r="N47" s="39" t="str">
        <x:v>Open or partial family</x:v>
      </x:c>
      <x:c r="O47" s="38" t="str">
        <x:v>judicial_act</x:v>
      </x:c>
      <x:c r="P47" s="39" t="str">
        <x:v>reported_date</x:v>
      </x:c>
      <x:c r="Q47" s="39" t="str"/>
      <x:c r="R47" s="39" t="str">
        <x:v>HIGH</x:v>
      </x:c>
      <x:c r="S47" s="39" t="str"/>
      <x:c r="T47" s="39" t="str">
        <x:v>NO_PUBLIC_PRIMARY_COPY</x:v>
      </x:c>
      <x:c r="U47" s="38" t="str">
        <x:v>Obtener recurso, resolución oficial, notificación y mapa de objeto respecto de nulidades y quejas previas; no afirmar inadmisión sin copia oficial.</x:v>
      </x:c>
      <x:c r="V47" s="38" t="str">
        <x:v>Obtain the application, official decision, service and object mapping to earlier nullity and complaint tracks; do not state inadmission as fact without the official copy.</x:v>
      </x:c>
      <x:c r="W47" s="38" t="str">
        <x:v>https://sbu001monterecco.github.io/por-derecho/es/concurso-36-2012-autos-resoluciones/#continuidad-2014-2026</x:v>
      </x:c>
      <x:c r="X47" s="38" t="str">
        <x:v>https://sbu001monterecco.github.io/por-derecho/en/insolvency-36-2012-orders-decisions/#continuity-2014-2026</x:v>
      </x:c>
    </x:row>
    <x:row r="48" ht="62" customHeight="1">
      <x:c r="A48" s="39" t="str">
        <x:v>2025-09-12</x:v>
      </x:c>
      <x:c r="B48" s="40" t="n">
        <x:v>1</x:v>
      </x:c>
      <x:c r="C48" s="39" t="str">
        <x:v>12/09/2025 · A</x:v>
      </x:c>
      <x:c r="D48" s="39" t="str">
        <x:v>C36-DC-2025-09-12-R05</x:v>
      </x:c>
      <x:c r="E48" s="38" t="str">
        <x:v>Auto 1377/2025 sobre separación de la Administración Concursal</x:v>
      </x:c>
      <x:c r="F48" s="38" t="str">
        <x:v>Order 1377/2025 on removal of the Insolvency Administration</x:v>
      </x:c>
      <x:c r="G48" s="38" t="str">
        <x:v>Concurso 36/2012 · Sección 2.ª</x:v>
      </x:c>
      <x:c r="H48" s="38" t="str">
        <x:v>Insolvency 36/2012 · Section 2</x:v>
      </x:c>
      <x:c r="I48" s="39" t="str">
        <x:v>PRIMARY_COPY_CONTROLLED</x:v>
      </x:c>
      <x:c r="J48" s="39" t="str">
        <x:v>Copia primaria controlada</x:v>
      </x:c>
      <x:c r="K48" s="39" t="str">
        <x:v>Primary copy controlled</x:v>
      </x:c>
      <x:c r="L48" s="39" t="str">
        <x:v>core_primary_decision_controlled</x:v>
      </x:c>
      <x:c r="M48" s="39" t="str">
        <x:v>Decisión central primaria controlada</x:v>
      </x:c>
      <x:c r="N48" s="39" t="str">
        <x:v>Core primary decision controlled</x:v>
      </x:c>
      <x:c r="O48" s="38" t="str">
        <x:v>judicial_act</x:v>
      </x:c>
      <x:c r="P48" s="39" t="str">
        <x:v>exact</x:v>
      </x:c>
      <x:c r="Q48" s="39" t="str">
        <x:v>C36-SPECIALIST-R05</x:v>
      </x:c>
      <x:c r="R48" s="39" t="str">
        <x:v>CRITICAL</x:v>
      </x:c>
      <x:c r="S48" s="39" t="str"/>
      <x:c r="T48" s="39" t="str">
        <x:v>PUBLIC_FULL_TEXT</x:v>
      </x:c>
      <x:c r="U48" s="38" t="str">
        <x:v>Obtener resolución de fondo en RPL 3304/2025 y 3319/2025 acumulados, notificación y firmeza.</x:v>
      </x:c>
      <x:c r="V48" s="38" t="str">
        <x:v>Obtain the merits decision in combined RPL 3304/2025 and 3319/2025, service and finality.</x:v>
      </x:c>
      <x:c r="W48" s="38" t="str">
        <x:v>https://sbu001monterecco.github.io/por-derecho/es/concurso-36-2012-autos-resoluciones/#R05</x:v>
      </x:c>
      <x:c r="X48" s="38" t="str">
        <x:v>https://sbu001monterecco.github.io/por-derecho/en/insolvency-36-2012-orders-decisions/#R05</x:v>
      </x:c>
    </x:row>
    <x:row r="49" ht="62" customHeight="1">
      <x:c r="A49" s="39" t="str">
        <x:v>2025-09-12</x:v>
      </x:c>
      <x:c r="B49" s="40" t="n">
        <x:v>2</x:v>
      </x:c>
      <x:c r="C49" s="39" t="str">
        <x:v>12/09/2025 · B</x:v>
      </x:c>
      <x:c r="D49" s="39" t="str">
        <x:v>C36-DC-2025-09-12-R06</x:v>
      </x:c>
      <x:c r="E49" s="38" t="str">
        <x:v>Auto separado que deniega aclarar la Providencia de 25/07/2025</x:v>
      </x:c>
      <x:c r="F49" s="38" t="str">
        <x:v>Separate order refusing clarification of the 25 July 2025 direction</x:v>
      </x:c>
      <x:c r="G49" s="38" t="str">
        <x:v>Concurso 36/2012 · Sección 1.ª</x:v>
      </x:c>
      <x:c r="H49" s="38" t="str">
        <x:v>Insolvency 36/2012 · Section 1</x:v>
      </x:c>
      <x:c r="I49" s="39" t="str">
        <x:v>PRIMARY_COPY_CONTROLLED</x:v>
      </x:c>
      <x:c r="J49" s="39" t="str">
        <x:v>Copia primaria controlada</x:v>
      </x:c>
      <x:c r="K49" s="39" t="str">
        <x:v>Primary copy controlled</x:v>
      </x:c>
      <x:c r="L49" s="39" t="str">
        <x:v>core_primary_decision_controlled</x:v>
      </x:c>
      <x:c r="M49" s="39" t="str">
        <x:v>Decisión central primaria controlada</x:v>
      </x:c>
      <x:c r="N49" s="39" t="str">
        <x:v>Core primary decision controlled</x:v>
      </x:c>
      <x:c r="O49" s="38" t="str">
        <x:v>judicial_act</x:v>
      </x:c>
      <x:c r="P49" s="39" t="str">
        <x:v>exact</x:v>
      </x:c>
      <x:c r="Q49" s="39" t="str">
        <x:v>C36-SPECIALIST-R06</x:v>
      </x:c>
      <x:c r="R49" s="39" t="str">
        <x:v>MEDIUM</x:v>
      </x:c>
      <x:c r="S49" s="39" t="str"/>
      <x:c r="T49" s="39" t="str">
        <x:v>PUBLIC_FULL_TEXT</x:v>
      </x:c>
      <x:c r="U49" s="38" t="str">
        <x:v>Enlazar solicitud subyacente, notificación y cualquier impugnación.</x:v>
      </x:c>
      <x:c r="V49" s="38" t="str">
        <x:v>Link the underlying application, service and any challenge.</x:v>
      </x:c>
      <x:c r="W49" s="38" t="str">
        <x:v>https://sbu001monterecco.github.io/por-derecho/es/concurso-36-2012-autos-resoluciones/#R06</x:v>
      </x:c>
      <x:c r="X49" s="38" t="str">
        <x:v>https://sbu001monterecco.github.io/por-derecho/en/insolvency-36-2012-orders-decisions/#R06</x:v>
      </x:c>
    </x:row>
    <x:row r="50" ht="62" customHeight="1">
      <x:c r="A50" s="39" t="str">
        <x:v>2025-11-11</x:v>
      </x:c>
      <x:c r="B50" s="40" t="n">
        <x:v>1</x:v>
      </x:c>
      <x:c r="C50" s="39" t="str">
        <x:v>11/11/2025</x:v>
      </x:c>
      <x:c r="D50" s="39" t="str">
        <x:v>C36-DC-2025-11-11-R09</x:v>
      </x:c>
      <x:c r="E50" s="38" t="str">
        <x:v>Auto sobre las reposiciones de LPB y Aweswell</x:v>
      </x:c>
      <x:c r="F50" s="38" t="str">
        <x:v>Order on LPB and Aweswell reconsideration motions</x:v>
      </x:c>
      <x:c r="G50" s="38" t="str">
        <x:v>Concurso 36/2012 · Sección 2.ª</x:v>
      </x:c>
      <x:c r="H50" s="38" t="str">
        <x:v>Insolvency 36/2012 · Section 2</x:v>
      </x:c>
      <x:c r="I50" s="39" t="str">
        <x:v>PRIMARY_COPY_CONTROLLED</x:v>
      </x:c>
      <x:c r="J50" s="39" t="str">
        <x:v>Copia primaria controlada</x:v>
      </x:c>
      <x:c r="K50" s="39" t="str">
        <x:v>Primary copy controlled</x:v>
      </x:c>
      <x:c r="L50" s="39" t="str">
        <x:v>core_primary_decision_controlled</x:v>
      </x:c>
      <x:c r="M50" s="39" t="str">
        <x:v>Decisión central primaria controlada</x:v>
      </x:c>
      <x:c r="N50" s="39" t="str">
        <x:v>Core primary decision controlled</x:v>
      </x:c>
      <x:c r="O50" s="38" t="str">
        <x:v>judicial_act</x:v>
      </x:c>
      <x:c r="P50" s="39" t="str">
        <x:v>exact</x:v>
      </x:c>
      <x:c r="Q50" s="39" t="str">
        <x:v>C36-SPECIALIST-R09</x:v>
      </x:c>
      <x:c r="R50" s="39" t="str">
        <x:v>CRITICAL</x:v>
      </x:c>
      <x:c r="S50" s="39" t="str"/>
      <x:c r="T50" s="39" t="str">
        <x:v>PUBLIC_FULL_TEXT</x:v>
      </x:c>
      <x:c r="U50" s="38" t="str">
        <x:v>Obtener resolución de fondo en RPL 3304/2025 y 3319/2025 acumulados, notificación y firmeza.</x:v>
      </x:c>
      <x:c r="V50" s="38" t="str">
        <x:v>Obtain the merits decision in combined RPL 3304/2025 and 3319/2025, service and finality.</x:v>
      </x:c>
      <x:c r="W50" s="38" t="str">
        <x:v>https://sbu001monterecco.github.io/por-derecho/es/concurso-36-2012-autos-resoluciones/#R09</x:v>
      </x:c>
      <x:c r="X50" s="38" t="str">
        <x:v>https://sbu001monterecco.github.io/por-derecho/en/insolvency-36-2012-orders-decisions/#R09</x:v>
      </x:c>
    </x:row>
    <x:row r="51" ht="62" customHeight="1">
      <x:c r="A51" s="39" t="str">
        <x:v>2026-01-21</x:v>
      </x:c>
      <x:c r="B51" s="40" t="n">
        <x:v>1</x:v>
      </x:c>
      <x:c r="C51" s="39" t="str">
        <x:v>21/01/2026</x:v>
      </x:c>
      <x:c r="D51" s="39" t="str">
        <x:v>C36-DC-2026-01-21-F13</x:v>
      </x:c>
      <x:c r="E51" s="38" t="str">
        <x:v>Sentencia 4/2026 sobre responsabilidad profesional y honorarios</x:v>
      </x:c>
      <x:c r="F51" s="38" t="str">
        <x:v>Judgment 4/2026 on professional liability and remuneration</x:v>
      </x:c>
      <x:c r="G51" s="38" t="str">
        <x:v>ORD 641/2024 · vía derivada separada</x:v>
      </x:c>
      <x:c r="H51" s="38" t="str">
        <x:v>ORD 641/2024 · separate derivative lane</x:v>
      </x:c>
      <x:c r="I51" s="39" t="str">
        <x:v>CONTEXTUAL_PRIMARY_COPY_CONTROLLED</x:v>
      </x:c>
      <x:c r="J51" s="39" t="str">
        <x:v>Copia primaria contextual controlada; procedimiento separado</x:v>
      </x:c>
      <x:c r="K51" s="39" t="str">
        <x:v>Contextual primary copy controlled; separate proceeding</x:v>
      </x:c>
      <x:c r="L51" s="39" t="str">
        <x:v>connected_or_contextual_primary_decision_controlled</x:v>
      </x:c>
      <x:c r="M51" s="39" t="str">
        <x:v>Decisión conexa o contextual controlada</x:v>
      </x:c>
      <x:c r="N51" s="39" t="str">
        <x:v>Connected or contextual decision controlled</x:v>
      </x:c>
      <x:c r="O51" s="38" t="str">
        <x:v>contextual_judicial_act</x:v>
      </x:c>
      <x:c r="P51" s="39" t="str">
        <x:v>exact</x:v>
      </x:c>
      <x:c r="Q51" s="39" t="str">
        <x:v>C36-SPECIALIST-F13</x:v>
      </x:c>
      <x:c r="R51" s="39" t="str">
        <x:v>CRITICAL</x:v>
      </x:c>
      <x:c r="S51" s="39" t="str"/>
      <x:c r="T51" s="39" t="str">
        <x:v>PUBLIC_FULL_TEXT</x:v>
      </x:c>
      <x:c r="U51" s="38" t="str">
        <x:v>Obtener resolución de fondo en RPL 421/2026, notificación y firmeza.</x:v>
      </x:c>
      <x:c r="V51" s="38" t="str">
        <x:v>Obtain the merits decision in RPL 421/2026, service and finality.</x:v>
      </x:c>
      <x:c r="W51" s="38" t="str">
        <x:v>https://sbu001monterecco.github.io/por-derecho/es/concurso-36-2012-autos-resoluciones/#F13</x:v>
      </x:c>
      <x:c r="X51" s="38" t="str">
        <x:v>https://sbu001monterecco.github.io/por-derecho/en/insolvency-36-2012-orders-decisions/#F13</x:v>
      </x:c>
    </x:row>
    <x:row r="52" ht="62" customHeight="1">
      <x:c r="A52" s="39" t="str">
        <x:v>2026-06-09</x:v>
      </x:c>
      <x:c r="B52" s="40" t="n">
        <x:v>1</x:v>
      </x:c>
      <x:c r="C52" s="39" t="str">
        <x:v>09/06/2026</x:v>
      </x:c>
      <x:c r="D52" s="39" t="str">
        <x:v>C36-DC-2026-06-09-R26</x:v>
      </x:c>
      <x:c r="E52" s="38" t="str">
        <x:v>Providencia de señalamiento para estudio, votación y fallo</x:v>
      </x:c>
      <x:c r="F52" s="38" t="str">
        <x:v>Direction listing the matter for deliberation, vote and decision</x:v>
      </x:c>
      <x:c r="G52" s="38" t="str">
        <x:v>RPL 3304/2025</x:v>
      </x:c>
      <x:c r="H52" s="38" t="str">
        <x:v>RPL 3304/2025</x:v>
      </x:c>
      <x:c r="I52" s="39" t="str">
        <x:v>PRIMARY_COPY_CONTROLLED</x:v>
      </x:c>
      <x:c r="J52" s="39" t="str">
        <x:v>Copia primaria controlada</x:v>
      </x:c>
      <x:c r="K52" s="39" t="str">
        <x:v>Primary copy controlled</x:v>
      </x:c>
      <x:c r="L52" s="39" t="str">
        <x:v>core_primary_decision_controlled</x:v>
      </x:c>
      <x:c r="M52" s="39" t="str">
        <x:v>Decisión central primaria controlada</x:v>
      </x:c>
      <x:c r="N52" s="39" t="str">
        <x:v>Core primary decision controlled</x:v>
      </x:c>
      <x:c r="O52" s="38" t="str">
        <x:v>judicial_act</x:v>
      </x:c>
      <x:c r="P52" s="39" t="str">
        <x:v>exact</x:v>
      </x:c>
      <x:c r="Q52" s="39" t="str">
        <x:v>C36-SPECIALIST-R26</x:v>
      </x:c>
      <x:c r="R52" s="39" t="str">
        <x:v>CRITICAL</x:v>
      </x:c>
      <x:c r="S52" s="39" t="str"/>
      <x:c r="T52" s="39" t="str">
        <x:v>PUBLIC_FULL_TEXT</x:v>
      </x:c>
      <x:c r="U52" s="38" t="str">
        <x:v>Obtener resolución de fondo, notificación y firmeza; el señalamiento no decide el fondo.</x:v>
      </x:c>
      <x:c r="V52" s="38" t="str">
        <x:v>Obtain the merits decision, service and finality; the listing direction does not decide the merits.</x:v>
      </x:c>
      <x:c r="W52" s="38" t="str">
        <x:v>https://sbu001monterecco.github.io/por-derecho/es/concurso-36-2012-autos-resoluciones/#R26</x:v>
      </x:c>
      <x:c r="X52" s="38" t="str">
        <x:v>https://sbu001monterecco.github.io/por-derecho/en/insolvency-36-2012-orders-decisions/#R26</x:v>
      </x:c>
    </x:row>
    <x:row r="53" ht="62" customHeight="1">
      <x:c r="A53" s="39" t="str">
        <x:v>2026-07-15</x:v>
      </x:c>
      <x:c r="B53" s="40" t="n">
        <x:v>1</x:v>
      </x:c>
      <x:c r="C53" s="39" t="str">
        <x:v>15/07/2026</x:v>
      </x:c>
      <x:c r="D53" s="39" t="str">
        <x:v>C36-DC-2026-07-15-R30</x:v>
      </x:c>
      <x:c r="E53" s="38" t="str">
        <x:v>Auto 223/2026 de acumulación de apelaciones</x:v>
      </x:c>
      <x:c r="F53" s="38" t="str">
        <x:v>Order 223/2026 combining the removal appeals</x:v>
      </x:c>
      <x:c r="G53" s="38" t="str">
        <x:v>RPL 3304/2025 + RPL 3319/2025</x:v>
      </x:c>
      <x:c r="H53" s="38" t="str">
        <x:v>RPL 3304/2025 + RPL 3319/2025</x:v>
      </x:c>
      <x:c r="I53" s="39" t="str">
        <x:v>PRIMARY_COPY_CONTROLLED</x:v>
      </x:c>
      <x:c r="J53" s="39" t="str">
        <x:v>Copia primaria controlada</x:v>
      </x:c>
      <x:c r="K53" s="39" t="str">
        <x:v>Primary copy controlled</x:v>
      </x:c>
      <x:c r="L53" s="39" t="str">
        <x:v>core_primary_decision_controlled</x:v>
      </x:c>
      <x:c r="M53" s="39" t="str">
        <x:v>Decisión central primaria controlada</x:v>
      </x:c>
      <x:c r="N53" s="39" t="str">
        <x:v>Core primary decision controlled</x:v>
      </x:c>
      <x:c r="O53" s="38" t="str">
        <x:v>judicial_act</x:v>
      </x:c>
      <x:c r="P53" s="39" t="str">
        <x:v>exact</x:v>
      </x:c>
      <x:c r="Q53" s="39" t="str">
        <x:v>C36-SPECIALIST-R30</x:v>
      </x:c>
      <x:c r="R53" s="39" t="str">
        <x:v>CRITICAL</x:v>
      </x:c>
      <x:c r="S53" s="39" t="str"/>
      <x:c r="T53" s="39" t="str">
        <x:v>PUBLIC_FULL_TEXT</x:v>
      </x:c>
      <x:c r="U53" s="38" t="str">
        <x:v>Obtener sentencia o Auto de fondo, notificación y firmeza; la acumulación no resuelve el fondo.</x:v>
      </x:c>
      <x:c r="V53" s="38" t="str">
        <x:v>Obtain the merits judgment or order, service and finality; accumulation does not decide the merits.</x:v>
      </x:c>
      <x:c r="W53" s="38" t="str">
        <x:v>https://sbu001monterecco.github.io/por-derecho/es/concurso-36-2012-autos-resoluciones/#R30</x:v>
      </x:c>
      <x:c r="X53" s="38" t="str">
        <x:v>https://sbu001monterecco.github.io/por-derecho/en/insolvency-36-2012-orders-decisions/#R30</x:v>
      </x:c>
    </x:row>
    <x:row r="54" ht="62" customHeight="1">
      <x:c r="A54" s="39" t="str">
        <x:v>9999-12-31</x:v>
      </x:c>
      <x:c r="B54" s="40" t="n">
        <x:v>1</x:v>
      </x:c>
      <x:c r="C54" s="39" t="str">
        <x:v>Etapa final</x:v>
      </x:c>
      <x:c r="D54" s="39" t="str">
        <x:v>C36-DC-FINAL-ACCOUNTS-CONCLUSION</x:v>
      </x:c>
      <x:c r="E54" s="38" t="str">
        <x:v>Rendición final de cuentas, aprobación y Auto de conclusión</x:v>
      </x:c>
      <x:c r="F54" s="38" t="str">
        <x:v>Final accounts, approval and conclusion order</x:v>
      </x:c>
      <x:c r="G54" s="38" t="str">
        <x:v>Concurso 36/2012</x:v>
      </x:c>
      <x:c r="H54" s="38" t="str">
        <x:v>Insolvency 36/2012</x:v>
      </x:c>
      <x:c r="I54" s="39" t="str">
        <x:v>OPEN_FINAL_CHAIN</x:v>
      </x:c>
      <x:c r="J54" s="39" t="str">
        <x:v>Cadena final abierta</x:v>
      </x:c>
      <x:c r="K54" s="39" t="str">
        <x:v>Final chain open</x:v>
      </x:c>
      <x:c r="L54" s="39" t="str">
        <x:v>unresolved_or_partial_family</x:v>
      </x:c>
      <x:c r="M54" s="39" t="str">
        <x:v>Familia abierta o parcial</x:v>
      </x:c>
      <x:c r="N54" s="39" t="str">
        <x:v>Open or partial family</x:v>
      </x:c>
      <x:c r="O54" s="38" t="str">
        <x:v>future_endpoint</x:v>
      </x:c>
      <x:c r="P54" s="39" t="str">
        <x:v>undated_future_endpoint</x:v>
      </x:c>
      <x:c r="Q54" s="39" t="str">
        <x:v>C36-E071</x:v>
      </x:c>
      <x:c r="R54" s="39" t="str">
        <x:v>CRITICAL</x:v>
      </x:c>
      <x:c r="S54" s="39" t="str"/>
      <x:c r="T54" s="39" t="str">
        <x:v>NO_PUBLIC_PRIMARY_COPY</x:v>
      </x:c>
      <x:c r="U54" s="38" t="str">
        <x:v>Obtener rendición final, traslado, oposiciones, resolución aprobatoria o denegatoria, firmeza y Auto de conclusión.</x:v>
      </x:c>
      <x:c r="V54" s="38" t="str">
        <x:v>Obtain the final accounts, transfer, objections, approval or refusal decision, finality and conclusion order.</x:v>
      </x:c>
      <x:c r="W54" s="38" t="str">
        <x:v>https://sbu001monterecco.github.io/por-derecho/es/concurso-36-2012-autos-resoluciones/#continuidad-2014-2026</x:v>
      </x:c>
      <x:c r="X54" s="38" t="str">
        <x:v>https://sbu001monterecco.github.io/por-derecho/en/insolvency-36-2012-orders-decisions/#continuity-2014-2026</x:v>
      </x:c>
    </x:row>
  </x:sheetData>
  <x:mergeCells>
    <x:mergeCell ref="A1:X1"/>
    <x:mergeCell ref="A2:X2"/>
  </x:mergeCells>
  <x:conditionalFormatting sqref="I4:I54">
    <x:cfRule type="containsText" dxfId="2" priority="1" operator="containsText" text="PRIMARY_COPY_CONTROLLED"/>
    <x:cfRule type="containsText" dxfId="3" priority="2" operator="containsText" text="CONTEXTUAL_PRIMARY_COPY_CONTROLLED"/>
    <x:cfRule type="containsText" dxfId="4" priority="3" operator="containsText" text="COURT_OFFICE_COPY_CONTROLLED"/>
    <x:cfRule type="containsText" dxfId="5" priority="4" operator="containsText" text="UNCONFIRMED"/>
    <x:cfRule type="containsText" dxfId="6" priority="5" operator="containsText" text="OPEN_FINAL_CHAIN"/>
  </x:conditionalFormatting>
  <x:conditionalFormatting sqref="R4:R54">
    <x:cfRule type="containsText" dxfId="7" priority="6" operator="containsText" text="CRITICAL"/>
    <x:cfRule type="containsText" dxfId="8" priority="7" operator="containsText" text="HIGH"/>
  </x:conditionalFormatting>
  <x:pageMargins left="0.7" right="0.7" top="0.75" bottom="0.75" header="0.3" footer="0.3"/>
  <x:tableParts count="1">
    <x:tablePart xmlns:r="http://schemas.openxmlformats.org/officeDocument/2006/relationships" r:id="R0f5607fb27df48f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  <x:selection pane="topRight" activeCell="C1" sqref="C1"/>
      <x:selection pane="bottomLeft" activeCell="A4" sqref="A4"/>
      <x:selection pane="bottomRight" activeCell="C4" sqref="C4"/>
    </x:sheetView>
  </x:sheetViews>
  <x:sheetFormatPr defaultRowHeight="15"/>
  <x:cols>
    <x:col min="1" max="1" width="42" hidden="0" customWidth="1"/>
    <x:col min="2" max="2" width="35" hidden="0" customWidth="1"/>
    <x:col min="3" max="3" width="35" hidden="0" customWidth="1"/>
    <x:col min="4" max="4" width="12" hidden="0" customWidth="1"/>
    <x:col min="5" max="5" width="12" hidden="0" customWidth="1"/>
    <x:col min="6" max="6" width="52" hidden="0" customWidth="1"/>
    <x:col min="7" max="7" width="70" hidden="0" customWidth="1"/>
    <x:col min="8" max="8" width="3" hidden="0" customWidth="1"/>
  </x:cols>
  <x:sheetData>
    <x:row r="1" ht="34" customHeight="1">
      <x:c r="A1" s="3" t="str">
        <x:v>Status legend / Leyenda de estados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Bilingual labels are sourced directly from the public-safe JSON; counts are formula-driven from Decision families.</x:v>
      </x:c>
      <x:c r="B2" s="7"/>
      <x:c r="C2" s="7"/>
      <x:c r="D2" s="7"/>
      <x:c r="E2" s="7"/>
      <x:c r="F2" s="7"/>
      <x:c r="G2" s="7"/>
      <x:c r="H2" s="7"/>
    </x:row>
    <x:row r="3">
      <x:c r="A3" s="36" t="str">
        <x:v>Coverage state</x:v>
      </x:c>
      <x:c r="B3" s="36" t="str">
        <x:v>Label (ES)</x:v>
      </x:c>
      <x:c r="C3" s="36" t="str">
        <x:v>Label (EN)</x:v>
      </x:c>
      <x:c r="D3" s="36" t="str">
        <x:v>Count</x:v>
      </x:c>
      <x:c r="E3" s="36" t="str">
        <x:v>Share</x:v>
      </x:c>
      <x:c r="F3" s="36" t="str">
        <x:v>Meaning (ES)</x:v>
      </x:c>
      <x:c r="G3" s="36" t="str">
        <x:v>Meaning (EN)</x:v>
      </x:c>
    </x:row>
    <x:row r="4" ht="68" customHeight="1">
      <x:c r="A4" s="47" t="str">
        <x:v>PRIMARY_COPY_CONTROLLED</x:v>
      </x:c>
      <x:c r="B4" s="47" t="str">
        <x:v>Copia primaria controlada</x:v>
      </x:c>
      <x:c r="C4" s="47" t="str">
        <x:v>Primary copy controlled</x:v>
      </x:c>
      <x:c r="D4" s="43" t="n">
        <x:f>COUNTIF('Decision families'!$I$4:$I$54,A4)</x:f>
        <x:v>32</x:v>
      </x:c>
      <x:c r="E4" s="45" t="n">
        <x:f>D4/51</x:f>
        <x:v>0.6274509803921569</x:v>
      </x:c>
      <x:c r="F4" s="38" t="str">
        <x:v>La copia primaria de la resolución está controlada; la familia procesal puede seguir abierta.</x:v>
      </x:c>
      <x:c r="G4" s="38" t="str">
        <x:v>The primary decision copy is controlled; its wider procedural family may remain open.</x:v>
      </x:c>
    </x:row>
    <x:row r="5" ht="68" customHeight="1">
      <x:c r="A5" s="49" t="str">
        <x:v>CONTEXTUAL_PRIMARY_COPY_CONTROLLED</x:v>
      </x:c>
      <x:c r="B5" s="49" t="str">
        <x:v>Copia primaria contextual controlada; procedimiento separado</x:v>
      </x:c>
      <x:c r="C5" s="49" t="str">
        <x:v>Contextual primary copy controlled; separate proceeding</x:v>
      </x:c>
      <x:c r="D5" s="43" t="n">
        <x:f>COUNTIF('Decision families'!$I$4:$I$54,A5)</x:f>
        <x:v>2</x:v>
      </x:c>
      <x:c r="E5" s="45" t="n">
        <x:f>D5/51</x:f>
        <x:v>0.0392156862745098</x:v>
      </x:c>
      <x:c r="F5" s="38" t="str">
        <x:v>Copia primaria controlada de una vía separada, conservada sólo como contexto.</x:v>
      </x:c>
      <x:c r="G5" s="38" t="str">
        <x:v>Controlled primary copy from a separate lane, retained only as context.</x:v>
      </x:c>
    </x:row>
    <x:row r="6" ht="68" customHeight="1">
      <x:c r="A6" s="51" t="str">
        <x:v>PARTIAL_SOURCE_CHAIN</x:v>
      </x:c>
      <x:c r="B6" s="51" t="str">
        <x:v>Cadena fuente parcial</x:v>
      </x:c>
      <x:c r="C6" s="51" t="str">
        <x:v>Partial source chain</x:v>
      </x:c>
      <x:c r="D6" s="43" t="n">
        <x:f>COUNTIF('Decision families'!$I$4:$I$54,A6)</x:f>
        <x:v>1</x:v>
      </x:c>
      <x:c r="E6" s="45" t="n">
        <x:f>D6/51</x:f>
        <x:v>0.0196078431372549</x:v>
      </x:c>
      <x:c r="F6" s="38" t="str">
        <x:v>Sólo se controla parte de la cadena fuente y procesal.</x:v>
      </x:c>
      <x:c r="G6" s="38" t="str">
        <x:v>Only part of the source and procedural chain is controlled.</x:v>
      </x:c>
    </x:row>
    <x:row r="7" ht="68" customHeight="1">
      <x:c r="A7" s="51" t="str">
        <x:v>REFERENCED_PRIMARY_FAMILY_INCOMPLETE</x:v>
      </x:c>
      <x:c r="B7" s="51" t="str">
        <x:v>Familia referenciada; originales incompletos</x:v>
      </x:c>
      <x:c r="C7" s="51" t="str">
        <x:v>Referenced family; primary copies incomplete</x:v>
      </x:c>
      <x:c r="D7" s="43" t="n">
        <x:f>COUNTIF('Decision families'!$I$4:$I$54,A7)</x:f>
        <x:v>10</x:v>
      </x:c>
      <x:c r="E7" s="45" t="n">
        <x:f>D7/51</x:f>
        <x:v>0.19607843137254902</x:v>
      </x:c>
      <x:c r="F7" s="38" t="str">
        <x:v>La existencia o identidad está referenciada, pero falta la copia primaria o parte esencial de la familia.</x:v>
      </x:c>
      <x:c r="G7" s="38" t="str">
        <x:v>Existence or identity is referenced, but the primary copy or an essential family component is missing.</x:v>
      </x:c>
    </x:row>
    <x:row r="8" ht="68" customHeight="1">
      <x:c r="A8" s="51" t="str">
        <x:v>IDENTITY_AND_OUTCOME_UNRESOLVED</x:v>
      </x:c>
      <x:c r="B8" s="51" t="str">
        <x:v>Identidad y resultado sin resolver</x:v>
      </x:c>
      <x:c r="C8" s="51" t="str">
        <x:v>Identity and outcome unresolved</x:v>
      </x:c>
      <x:c r="D8" s="43" t="n">
        <x:f>COUNTIF('Decision families'!$I$4:$I$54,A8)</x:f>
        <x:v>1</x:v>
      </x:c>
      <x:c r="E8" s="45" t="n">
        <x:f>D8/51</x:f>
        <x:v>0.0196078431372549</x:v>
      </x:c>
      <x:c r="F8" s="38" t="str">
        <x:v>La identidad exacta del acto y su resultado todavía no están resueltos.</x:v>
      </x:c>
      <x:c r="G8" s="38" t="str">
        <x:v>The act's exact identity and outcome remain unresolved.</x:v>
      </x:c>
    </x:row>
    <x:row r="9" ht="68" customHeight="1">
      <x:c r="A9" s="51" t="str">
        <x:v>SECONDARY_REFERENCE_CONFLICT</x:v>
      </x:c>
      <x:c r="B9" s="51" t="str">
        <x:v>Referencia secundaria en conflicto</x:v>
      </x:c>
      <x:c r="C9" s="51" t="str">
        <x:v>Conflicting secondary reference</x:v>
      </x:c>
      <x:c r="D9" s="43" t="n">
        <x:f>COUNTIF('Decision families'!$I$4:$I$54,A9)</x:f>
        <x:v>0</x:v>
      </x:c>
      <x:c r="E9" s="45" t="n">
        <x:f>D9/51</x:f>
        <x:v>0</x:v>
      </x:c>
      <x:c r="F9" s="38" t="str">
        <x:v>Referencias secundarias incompatibles que requieren reconciliación con la fuente primaria.</x:v>
      </x:c>
      <x:c r="G9" s="38" t="str">
        <x:v>Conflicting secondary references requiring reconciliation against the primary source.</x:v>
      </x:c>
    </x:row>
    <x:row r="10" ht="68" customHeight="1">
      <x:c r="A10" s="53" t="str">
        <x:v>UNCONFIRMED_SECONDARY_REFERENCE</x:v>
      </x:c>
      <x:c r="B10" s="53" t="str">
        <x:v>Referencia secundaria no confirmada</x:v>
      </x:c>
      <x:c r="C10" s="53" t="str">
        <x:v>Unconfirmed secondary reference</x:v>
      </x:c>
      <x:c r="D10" s="43" t="n">
        <x:f>COUNTIF('Decision families'!$I$4:$I$54,A10)</x:f>
        <x:v>2</x:v>
      </x:c>
      <x:c r="E10" s="45" t="n">
        <x:f>D10/51</x:f>
        <x:v>0.0392156862745098</x:v>
      </x:c>
      <x:c r="F10" s="38" t="str">
        <x:v>Referencia secundaria sin copia oficial suficiente para afirmar fecha, identidad o resultado.</x:v>
      </x:c>
      <x:c r="G10" s="38" t="str">
        <x:v>Secondary reference without an official copy sufficient to establish date, identity or outcome.</x:v>
      </x:c>
    </x:row>
    <x:row r="11" ht="68" customHeight="1">
      <x:c r="A11" s="53" t="str">
        <x:v>OPEN_FINAL_CHAIN</x:v>
      </x:c>
      <x:c r="B11" s="53" t="str">
        <x:v>Cadena final abierta</x:v>
      </x:c>
      <x:c r="C11" s="53" t="str">
        <x:v>Final chain open</x:v>
      </x:c>
      <x:c r="D11" s="43" t="n">
        <x:f>COUNTIF('Decision families'!$I$4:$I$54,A11)</x:f>
        <x:v>1</x:v>
      </x:c>
      <x:c r="E11" s="45" t="n">
        <x:f>D11/51</x:f>
        <x:v>0.0196078431372549</x:v>
      </x:c>
      <x:c r="F11" s="38" t="str">
        <x:v>La rendición final, decisión, firmeza o conclusión siguen abiertas.</x:v>
      </x:c>
      <x:c r="G11" s="38" t="str">
        <x:v>Final accounts, decision, finality or conclusion remain open.</x:v>
      </x:c>
    </x:row>
    <x:row r="12" ht="68" customHeight="1">
      <x:c r="A12" s="55" t="str">
        <x:v>COURT_OFFICE_COPY_CONTROLLED_FAMILY_INCOMPLETE</x:v>
      </x:c>
      <x:c r="B12" s="55" t="str">
        <x:v>Copia de oficina judicial controlada; familia incompleta</x:v>
      </x:c>
      <x:c r="C12" s="55" t="str">
        <x:v>Court-office copy controlled; family incomplete</x:v>
      </x:c>
      <x:c r="D12" s="43" t="n">
        <x:f>COUNTIF('Decision families'!$I$4:$I$54,A12)</x:f>
        <x:v>2</x:v>
      </x:c>
      <x:c r="E12" s="45" t="n">
        <x:f>D12/51</x:f>
        <x:v>0.0392156862745098</x:v>
      </x:c>
      <x:c r="F12" s="38" t="str">
        <x:v>Copia del acto de oficina judicial controlada; escritos, testimonios, notificación o uso siguen abiertos.</x:v>
      </x:c>
      <x:c r="G12" s="38" t="str">
        <x:v>Court-office act copy controlled; filings, testimonies, service or later use remain open.</x:v>
      </x:c>
    </x:row>
    <x:row r="15">
      <x:c r="A15" s="9" t="str">
        <x:v>Classification partition / Partición de clasificación</x:v>
      </x:c>
      <x:c r="B15" s="9"/>
      <x:c r="C15" s="9"/>
      <x:c r="D15" s="9"/>
      <x:c r="E15" s="9"/>
      <x:c r="F15" s="9"/>
      <x:c r="G15" s="9"/>
    </x:row>
    <x:row r="16">
      <x:c r="A16" s="35" t="str">
        <x:v>Classification code</x:v>
      </x:c>
      <x:c r="B16" s="35" t="str">
        <x:v>Label (ES)</x:v>
      </x:c>
      <x:c r="C16" s="35" t="str">
        <x:v>Label (EN)</x:v>
      </x:c>
      <x:c r="D16" s="35" t="str">
        <x:v>Calculated</x:v>
      </x:c>
      <x:c r="E16" s="35" t="str">
        <x:v>JSON declared</x:v>
      </x:c>
    </x:row>
    <x:row r="17" ht="42" customHeight="1">
      <x:c r="A17" s="38" t="str">
        <x:v>core_primary_decision_controlled</x:v>
      </x:c>
      <x:c r="B17" s="38" t="str">
        <x:v>Decisión central primaria controlada</x:v>
      </x:c>
      <x:c r="C17" s="38" t="str">
        <x:v>Core primary decision controlled</x:v>
      </x:c>
      <x:c r="D17" s="43" t="n">
        <x:f>COUNTIF('Decision families'!$L$4:$L$54,A17)</x:f>
        <x:v>28</x:v>
      </x:c>
      <x:c r="E17" s="43" t="n">
        <x:v>28</x:v>
      </x:c>
    </x:row>
    <x:row r="18" ht="42" customHeight="1">
      <x:c r="A18" s="38" t="str">
        <x:v>earlier_in_case_anchor_decision_controlled</x:v>
      </x:c>
      <x:c r="B18" s="38" t="str">
        <x:v>Ancla interna anterior controlada</x:v>
      </x:c>
      <x:c r="C18" s="38" t="str">
        <x:v>Earlier in-case anchor controlled</x:v>
      </x:c>
      <x:c r="D18" s="43" t="n">
        <x:f>COUNTIF('Decision families'!$L$4:$L$54,A18)</x:f>
        <x:v>4</x:v>
      </x:c>
      <x:c r="E18" s="43" t="n">
        <x:v>4</x:v>
      </x:c>
    </x:row>
    <x:row r="19" ht="42" customHeight="1">
      <x:c r="A19" s="38" t="str">
        <x:v>connected_or_contextual_primary_decision_controlled</x:v>
      </x:c>
      <x:c r="B19" s="38" t="str">
        <x:v>Decisión conexa o contextual controlada</x:v>
      </x:c>
      <x:c r="C19" s="38" t="str">
        <x:v>Connected or contextual decision controlled</x:v>
      </x:c>
      <x:c r="D19" s="43" t="n">
        <x:f>COUNTIF('Decision families'!$L$4:$L$54,A19)</x:f>
        <x:v>2</x:v>
      </x:c>
      <x:c r="E19" s="43" t="n">
        <x:v>2</x:v>
      </x:c>
    </x:row>
    <x:row r="20" ht="42" customHeight="1">
      <x:c r="A20" s="38" t="str">
        <x:v>controlled_court_office_act</x:v>
      </x:c>
      <x:c r="B20" s="38" t="str">
        <x:v>Acto de oficina judicial controlado</x:v>
      </x:c>
      <x:c r="C20" s="38" t="str">
        <x:v>Court-office act controlled</x:v>
      </x:c>
      <x:c r="D20" s="43" t="n">
        <x:f>COUNTIF('Decision families'!$L$4:$L$54,A20)</x:f>
        <x:v>2</x:v>
      </x:c>
      <x:c r="E20" s="43" t="n">
        <x:v>2</x:v>
      </x:c>
    </x:row>
    <x:row r="21" ht="42" customHeight="1">
      <x:c r="A21" s="38" t="str">
        <x:v>unresolved_or_partial_family</x:v>
      </x:c>
      <x:c r="B21" s="38" t="str">
        <x:v>Familia abierta o parcial</x:v>
      </x:c>
      <x:c r="C21" s="38" t="str">
        <x:v>Open or partial family</x:v>
      </x:c>
      <x:c r="D21" s="43" t="n">
        <x:f>COUNTIF('Decision families'!$L$4:$L$54,A21)</x:f>
        <x:v>15</x:v>
      </x:c>
      <x:c r="E21" s="43" t="n">
        <x:v>15</x:v>
      </x:c>
    </x:row>
  </x:sheetData>
  <x:mergeCells>
    <x:mergeCell ref="A1:H1"/>
    <x:mergeCell ref="A2:H2"/>
    <x:mergeCell ref="A15:G15"/>
  </x:mergeCells>
  <x:pageMargins left="0.7" right="0.7" top="0.75" bottom="0.75" header="0.3" footer="0.3"/>
  <x:tableParts count="2">
    <x:tablePart xmlns:r="http://schemas.openxmlformats.org/officeDocument/2006/relationships" r:id="Rd7261502dbb04c9c"/>
    <x:tablePart xmlns:r="http://schemas.openxmlformats.org/officeDocument/2006/relationships" r:id="R67bb71c6a63449cf"/>
  </x:tableParts>
</x:worksheet>
</file>